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RTOPEDIA EM DARIO C\Desktop\PAGINA WEB 2020\2022\PRESUPUESTO\"/>
    </mc:Choice>
  </mc:AlternateContent>
  <bookViews>
    <workbookView xWindow="0" yWindow="0" windowWidth="24000" windowHeight="9735"/>
  </bookViews>
  <sheets>
    <sheet name="EJECUCION PRESUP-MARZO-2022" sheetId="2" r:id="rId1"/>
  </sheets>
  <definedNames>
    <definedName name="_xlnm.Print_Area" localSheetId="0">'EJECUCION PRESUP-MARZO-2022'!$A$1:$N$103</definedName>
    <definedName name="_xlnm.Print_Titles" localSheetId="0">'EJECUCION PRESUP-MARZO-2022'!$1:$6</definedName>
  </definedNames>
  <calcPr calcId="152511"/>
</workbook>
</file>

<file path=xl/calcChain.xml><?xml version="1.0" encoding="utf-8"?>
<calcChain xmlns="http://schemas.openxmlformats.org/spreadsheetml/2006/main">
  <c r="B9" i="2" l="1"/>
  <c r="B10" i="2"/>
  <c r="B11" i="2"/>
  <c r="B12" i="2"/>
  <c r="B13" i="2"/>
  <c r="B15" i="2"/>
  <c r="B16" i="2"/>
  <c r="B17" i="2"/>
  <c r="B18" i="2"/>
  <c r="B19" i="2"/>
  <c r="B20" i="2"/>
  <c r="B21" i="2"/>
  <c r="B22" i="2"/>
  <c r="B23" i="2"/>
  <c r="B25" i="2"/>
  <c r="B26" i="2"/>
  <c r="B27" i="2"/>
  <c r="B28" i="2"/>
  <c r="B29" i="2"/>
  <c r="B30" i="2"/>
  <c r="B31" i="2"/>
  <c r="B32" i="2"/>
  <c r="B33" i="2"/>
  <c r="B51" i="2"/>
  <c r="B52" i="2"/>
  <c r="B53" i="2"/>
  <c r="B55" i="2"/>
  <c r="B36" i="2"/>
  <c r="B37" i="2"/>
  <c r="B38" i="2"/>
  <c r="B39" i="2"/>
  <c r="B40" i="2"/>
  <c r="B41" i="2"/>
  <c r="B43" i="2"/>
  <c r="B44" i="2"/>
  <c r="B45" i="2"/>
  <c r="B46" i="2"/>
  <c r="B47" i="2"/>
  <c r="B48" i="2"/>
  <c r="B49" i="2"/>
  <c r="B54" i="2"/>
  <c r="B56" i="2"/>
  <c r="B57" i="2"/>
  <c r="B58" i="2"/>
  <c r="B59" i="2"/>
  <c r="B61" i="2"/>
  <c r="B62" i="2"/>
  <c r="B63" i="2"/>
  <c r="B64" i="2"/>
  <c r="B66" i="2"/>
  <c r="B67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65" i="2" l="1"/>
  <c r="B42" i="2"/>
  <c r="B68" i="2"/>
  <c r="B8" i="2"/>
  <c r="B24" i="2"/>
  <c r="B14" i="2"/>
  <c r="B50" i="2"/>
  <c r="C50" i="2" l="1"/>
  <c r="D50" i="2"/>
  <c r="C42" i="2"/>
  <c r="D42" i="2"/>
  <c r="D35" i="2"/>
  <c r="C35" i="2" s="1"/>
  <c r="B35" i="2" s="1"/>
  <c r="B34" i="2" s="1"/>
  <c r="C24" i="2"/>
  <c r="D24" i="2"/>
  <c r="C14" i="2"/>
  <c r="D14" i="2"/>
  <c r="C8" i="2"/>
  <c r="D8" i="2"/>
  <c r="C34" i="2" l="1"/>
  <c r="D34" i="2"/>
  <c r="E34" i="2"/>
  <c r="F34" i="2"/>
  <c r="G34" i="2"/>
  <c r="H34" i="2"/>
  <c r="I34" i="2"/>
  <c r="J34" i="2"/>
  <c r="K34" i="2"/>
  <c r="L34" i="2"/>
  <c r="M34" i="2"/>
  <c r="N34" i="2"/>
  <c r="E42" i="2"/>
  <c r="F42" i="2"/>
  <c r="G42" i="2"/>
  <c r="H42" i="2"/>
  <c r="I42" i="2"/>
  <c r="J42" i="2"/>
  <c r="K42" i="2"/>
  <c r="L42" i="2"/>
  <c r="M42" i="2"/>
  <c r="N42" i="2"/>
  <c r="B84" i="2" l="1"/>
  <c r="N68" i="2"/>
  <c r="M68" i="2"/>
  <c r="L68" i="2"/>
  <c r="K68" i="2"/>
  <c r="J68" i="2"/>
  <c r="I68" i="2"/>
  <c r="H68" i="2"/>
  <c r="G68" i="2"/>
  <c r="F68" i="2"/>
  <c r="E68" i="2"/>
  <c r="D68" i="2"/>
  <c r="C68" i="2"/>
  <c r="N65" i="2"/>
  <c r="M65" i="2"/>
  <c r="L65" i="2"/>
  <c r="K65" i="2"/>
  <c r="J65" i="2"/>
  <c r="I65" i="2"/>
  <c r="H65" i="2"/>
  <c r="G65" i="2"/>
  <c r="F65" i="2"/>
  <c r="E65" i="2"/>
  <c r="D65" i="2"/>
  <c r="C65" i="2"/>
  <c r="N60" i="2"/>
  <c r="M60" i="2"/>
  <c r="L60" i="2"/>
  <c r="K60" i="2"/>
  <c r="J60" i="2"/>
  <c r="I60" i="2"/>
  <c r="H60" i="2"/>
  <c r="G60" i="2"/>
  <c r="F60" i="2"/>
  <c r="E60" i="2"/>
  <c r="D60" i="2"/>
  <c r="C60" i="2"/>
  <c r="N50" i="2"/>
  <c r="M50" i="2"/>
  <c r="L50" i="2"/>
  <c r="K50" i="2"/>
  <c r="J50" i="2"/>
  <c r="I50" i="2"/>
  <c r="H50" i="2"/>
  <c r="G50" i="2"/>
  <c r="F50" i="2"/>
  <c r="E50" i="2"/>
  <c r="N24" i="2"/>
  <c r="M24" i="2"/>
  <c r="L24" i="2"/>
  <c r="K24" i="2"/>
  <c r="J24" i="2"/>
  <c r="I24" i="2"/>
  <c r="H24" i="2"/>
  <c r="G24" i="2"/>
  <c r="F24" i="2"/>
  <c r="E24" i="2"/>
  <c r="N14" i="2"/>
  <c r="M14" i="2"/>
  <c r="L14" i="2"/>
  <c r="K14" i="2"/>
  <c r="J14" i="2"/>
  <c r="I14" i="2"/>
  <c r="H14" i="2"/>
  <c r="G14" i="2"/>
  <c r="F14" i="2"/>
  <c r="E14" i="2"/>
  <c r="N8" i="2"/>
  <c r="M8" i="2"/>
  <c r="L8" i="2"/>
  <c r="K8" i="2"/>
  <c r="J8" i="2"/>
  <c r="I8" i="2"/>
  <c r="H8" i="2"/>
  <c r="G8" i="2"/>
  <c r="F8" i="2"/>
  <c r="E8" i="2"/>
  <c r="B60" i="2" l="1"/>
  <c r="B7" i="2" s="1"/>
  <c r="G7" i="2"/>
  <c r="G85" i="2" s="1"/>
  <c r="I7" i="2"/>
  <c r="I85" i="2" s="1"/>
  <c r="K7" i="2"/>
  <c r="K85" i="2" s="1"/>
  <c r="M7" i="2"/>
  <c r="M85" i="2" s="1"/>
  <c r="F7" i="2"/>
  <c r="F85" i="2" s="1"/>
  <c r="E7" i="2"/>
  <c r="E85" i="2" s="1"/>
  <c r="H7" i="2"/>
  <c r="H85" i="2" s="1"/>
  <c r="J7" i="2"/>
  <c r="J85" i="2" s="1"/>
  <c r="L7" i="2"/>
  <c r="L85" i="2" s="1"/>
  <c r="N7" i="2"/>
  <c r="N85" i="2" s="1"/>
  <c r="D7" i="2" l="1"/>
  <c r="D85" i="2" s="1"/>
  <c r="C7" i="2"/>
  <c r="C85" i="2" s="1"/>
  <c r="P8" i="2" l="1"/>
  <c r="Q8" i="2" s="1"/>
  <c r="B85" i="2"/>
</calcChain>
</file>

<file path=xl/sharedStrings.xml><?xml version="1.0" encoding="utf-8"?>
<sst xmlns="http://schemas.openxmlformats.org/spreadsheetml/2006/main" count="98" uniqueCount="98">
  <si>
    <t>En RD$</t>
  </si>
  <si>
    <t>DETALLE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</si>
  <si>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</si>
  <si>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</si>
  <si>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</si>
  <si>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</si>
  <si>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</si>
  <si>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</si>
  <si>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</si>
  <si>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</si>
  <si>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</si>
  <si>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</si>
  <si>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</si>
  <si>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</si>
  <si>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</si>
  <si>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</si>
  <si>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</si>
  <si>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</si>
  <si>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</si>
  <si>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</si>
  <si>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</si>
  <si>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</si>
  <si>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</si>
  <si>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</si>
  <si>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</si>
  <si>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</si>
  <si>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</si>
  <si>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</si>
  <si>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</si>
  <si>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</si>
  <si>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</si>
  <si>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</si>
  <si>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</si>
  <si>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</si>
  <si>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</si>
  <si>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</si>
  <si>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</si>
  <si>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</si>
  <si>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</si>
  <si>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</si>
  <si>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</si>
  <si>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</si>
  <si>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</si>
  <si>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</si>
  <si>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</si>
  <si>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</si>
  <si>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</si>
  <si>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</si>
  <si>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</si>
  <si>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</si>
  <si>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</si>
  <si>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</si>
  <si>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</si>
  <si>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</si>
  <si>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</si>
  <si>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</si>
  <si>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</si>
  <si>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</si>
  <si>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</si>
  <si>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</si>
  <si>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</si>
  <si>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</si>
  <si>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</si>
  <si>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</si>
  <si>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</si>
  <si>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</si>
  <si>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</si>
  <si>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</si>
  <si>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</si>
  <si>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</si>
  <si>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</si>
  <si>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</si>
  <si>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</si>
  <si>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</si>
  <si>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</si>
  <si>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</si>
  <si>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</si>
  <si>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</si>
  <si>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</si>
  <si>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</si>
  <si>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</si>
  <si>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</si>
  <si>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</si>
  <si>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</si>
  <si>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</si>
  <si>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</si>
  <si>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</si>
  <si>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</si>
  <si>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</si>
  <si>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</si>
  <si>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</si>
  <si>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</si>
  <si>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HOSPITAL DOCENTE UNIVERISTARIO DR DARIO CONTRERAS</t>
  </si>
  <si>
    <t>EJECUCION PRESUPUESTARIA</t>
  </si>
  <si>
    <t>Fecha de registro: hasta el [30] de [ABRIL] del [2021]</t>
  </si>
  <si>
    <t>Fecha de imputación: hasta el [30] de ABRIL del 2021)</t>
  </si>
  <si>
    <t>TOTAL ACUM. 2022</t>
  </si>
  <si>
    <t>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</si>
</sst>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3" tint="0.59999389629810485"/>
        <bgColor theme="4" tint="0.79998168889431442"/>
      </patternFill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1" fillId="0" borderId="0"/>
  </cellStyleXfs>
  <cellXfs count="39">
    <xf numFmtId="0" fontId="0" fillId="0" borderId="0" xfId="0"/>
    <xf numFmtId="0" fontId="3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43" fontId="4" fillId="0" borderId="7" xfId="1" applyFont="1" applyBorder="1" applyAlignment="1">
      <alignment horizontal="left" vertical="center"/>
    </xf>
    <xf numFmtId="43" fontId="4" fillId="0" borderId="8" xfId="1" applyFont="1" applyBorder="1" applyAlignment="1">
      <alignment horizontal="left" vertical="center"/>
    </xf>
    <xf numFmtId="43" fontId="4" fillId="0" borderId="5" xfId="1" applyFont="1" applyBorder="1" applyAlignment="1">
      <alignment horizontal="left" vertical="center"/>
    </xf>
    <xf numFmtId="0" fontId="3" fillId="0" borderId="0" xfId="0" applyFont="1" applyAlignment="1"/>
    <xf numFmtId="0" fontId="4" fillId="0" borderId="9" xfId="0" applyFont="1" applyBorder="1" applyAlignment="1">
      <alignment horizontal="left" vertical="center"/>
    </xf>
    <xf numFmtId="43" fontId="4" fillId="0" borderId="7" xfId="1" applyFont="1" applyBorder="1" applyAlignment="1"/>
    <xf numFmtId="43" fontId="4" fillId="0" borderId="8" xfId="1" applyFont="1" applyBorder="1" applyAlignment="1"/>
    <xf numFmtId="43" fontId="4" fillId="0" borderId="5" xfId="1" applyFont="1" applyBorder="1" applyAlignment="1"/>
    <xf numFmtId="0" fontId="3" fillId="0" borderId="6" xfId="0" applyFont="1" applyBorder="1" applyAlignment="1">
      <alignment horizontal="left" vertical="center"/>
    </xf>
    <xf numFmtId="43" fontId="3" fillId="0" borderId="7" xfId="1" applyFont="1" applyBorder="1" applyAlignment="1"/>
    <xf numFmtId="43" fontId="3" fillId="0" borderId="8" xfId="1" applyFont="1" applyBorder="1" applyAlignment="1"/>
    <xf numFmtId="43" fontId="3" fillId="0" borderId="5" xfId="1" applyFont="1" applyBorder="1" applyAlignment="1"/>
    <xf numFmtId="0" fontId="3" fillId="0" borderId="6" xfId="0" applyFont="1" applyBorder="1" applyAlignment="1">
      <alignment horizontal="left"/>
    </xf>
    <xf numFmtId="0" fontId="3" fillId="0" borderId="10" xfId="0" applyFont="1" applyBorder="1" applyAlignment="1"/>
    <xf numFmtId="43" fontId="4" fillId="0" borderId="11" xfId="1" applyFont="1" applyBorder="1" applyAlignment="1"/>
    <xf numFmtId="43" fontId="3" fillId="0" borderId="11" xfId="1" applyFont="1" applyBorder="1" applyAlignment="1"/>
    <xf numFmtId="43" fontId="3" fillId="0" borderId="12" xfId="1" applyFont="1" applyBorder="1" applyAlignment="1"/>
    <xf numFmtId="43" fontId="3" fillId="0" borderId="13" xfId="1" applyFont="1" applyBorder="1" applyAlignment="1"/>
    <xf numFmtId="43" fontId="4" fillId="3" borderId="14" xfId="1" applyFont="1" applyFill="1" applyBorder="1" applyAlignment="1">
      <alignment horizontal="center" vertical="center"/>
    </xf>
    <xf numFmtId="43" fontId="4" fillId="4" borderId="15" xfId="1" applyFont="1" applyFill="1" applyBorder="1" applyAlignment="1">
      <alignment horizontal="left" vertical="center"/>
    </xf>
    <xf numFmtId="43" fontId="4" fillId="4" borderId="16" xfId="1" applyFont="1" applyFill="1" applyBorder="1" applyAlignment="1">
      <alignment horizontal="left" vertical="center"/>
    </xf>
    <xf numFmtId="0" fontId="3" fillId="0" borderId="7" xfId="0" applyFont="1" applyBorder="1" applyAlignment="1"/>
    <xf numFmtId="43" fontId="3" fillId="0" borderId="17" xfId="1" applyFont="1" applyBorder="1" applyAlignment="1"/>
    <xf numFmtId="43" fontId="3" fillId="0" borderId="0" xfId="0" applyNumberFormat="1" applyFont="1"/>
    <xf numFmtId="43" fontId="3" fillId="0" borderId="0" xfId="1" applyFont="1" applyAlignment="1"/>
    <xf numFmtId="43" fontId="3" fillId="0" borderId="0" xfId="0" applyNumberFormat="1" applyFont="1" applyAlignme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/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17" fontId="2" fillId="0" borderId="0" xfId="0" quotePrefix="1" applyNumberFormat="1" applyFont="1" applyBorder="1" applyAlignment="1">
      <alignment horizontal="center" vertical="center" wrapText="1"/>
    </xf>
  </cellXfs>
  <cellStyles count="6">
    <cellStyle name="Millares" xfId="1" builtinId="3"/>
    <cellStyle name="Millares 2" xfId="4"/>
    <cellStyle name="Normal" xfId="0" builtinId="0"/>
    <cellStyle name="Normal 2" xfId="3"/>
    <cellStyle name="Normal 2 2" xfId="5"/>
    <cellStyle name="Normal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0"/>
  <sheetViews>
    <sheetView tabSelected="1" topLeftCell="A89" zoomScaleNormal="100" workbookViewId="0">
      <selection activeCell="A5" sqref="A5:F5"/>
    </sheetView>
  </sheetViews>
  <sheetFormatPr baseColWidth="10" defaultColWidth="60.85546875" defaultRowHeight="12.75" x14ac:dyDescent="0.2"/>
  <cols>
    <col min="1" max="1" width="57.140625" style="1" customWidth="1"/>
    <col min="2" max="2" width="14.7109375" style="1" customWidth="1"/>
    <col min="3" max="3" width="13" style="1" customWidth="1"/>
    <col min="4" max="4" width="13.7109375" style="1" customWidth="1"/>
    <col min="5" max="5" width="14.140625" style="1" customWidth="1"/>
    <col min="6" max="6" width="13.7109375" style="1" customWidth="1"/>
    <col min="7" max="7" width="13.140625" style="1" customWidth="1"/>
    <col min="8" max="8" width="13.42578125" style="1" customWidth="1"/>
    <col min="9" max="9" width="13.7109375" style="1" customWidth="1"/>
    <col min="10" max="10" width="13.42578125" style="1" customWidth="1"/>
    <col min="11" max="11" width="12.7109375" style="1" customWidth="1"/>
    <col min="12" max="13" width="13.42578125" style="1" customWidth="1"/>
    <col min="14" max="14" width="14.7109375" style="1" customWidth="1"/>
    <col min="15" max="16" width="60.85546875" style="1" customWidth="1"/>
    <col min="17" max="17" width="0.140625" style="1" customWidth="1"/>
    <col min="18" max="16384" width="60.85546875" style="1"/>
  </cols>
  <sheetData>
    <row r="1" spans="1:17" ht="15.75" customHeight="1" x14ac:dyDescent="0.2">
      <c r="A1" s="36" t="s">
        <v>92</v>
      </c>
      <c r="B1" s="36"/>
      <c r="C1" s="36"/>
      <c r="D1" s="36"/>
      <c r="E1" s="36"/>
      <c r="F1" s="36"/>
      <c r="G1" s="34"/>
      <c r="H1" s="34"/>
      <c r="I1" s="34"/>
      <c r="J1" s="34"/>
      <c r="K1" s="34"/>
      <c r="L1" s="34"/>
      <c r="M1" s="34"/>
      <c r="N1" s="34"/>
    </row>
    <row r="2" spans="1:17" ht="15.75" x14ac:dyDescent="0.2">
      <c r="A2" s="36" t="s">
        <v>93</v>
      </c>
      <c r="B2" s="36"/>
      <c r="C2" s="36"/>
      <c r="D2" s="36"/>
      <c r="E2" s="36"/>
      <c r="F2" s="36"/>
      <c r="G2" s="33"/>
      <c r="H2" s="33"/>
      <c r="I2" s="33"/>
      <c r="J2" s="33"/>
      <c r="K2" s="33"/>
      <c r="L2" s="33"/>
      <c r="M2" s="33"/>
      <c r="N2" s="33"/>
    </row>
    <row r="3" spans="1:17" ht="15.75" x14ac:dyDescent="0.2">
      <c r="A3" s="38" t="s">
        <v>97</v>
      </c>
      <c r="B3" s="36"/>
      <c r="C3" s="36"/>
      <c r="D3" s="36"/>
      <c r="E3" s="36"/>
      <c r="F3" s="36"/>
      <c r="G3" s="34"/>
      <c r="H3" s="34"/>
      <c r="I3" s="34"/>
      <c r="J3" s="34"/>
      <c r="K3" s="34"/>
      <c r="L3" s="34"/>
      <c r="M3" s="34"/>
      <c r="N3" s="34"/>
    </row>
    <row r="4" spans="1:17" ht="15.75" hidden="1" x14ac:dyDescent="0.2">
      <c r="A4" s="34"/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7" ht="16.5" thickBot="1" x14ac:dyDescent="0.3">
      <c r="A5" s="37" t="s">
        <v>0</v>
      </c>
      <c r="B5" s="37"/>
      <c r="C5" s="37"/>
      <c r="D5" s="37"/>
      <c r="E5" s="37"/>
      <c r="F5" s="37"/>
      <c r="G5" s="35"/>
      <c r="H5" s="35"/>
      <c r="I5" s="35"/>
      <c r="J5" s="35"/>
      <c r="K5" s="35"/>
      <c r="L5" s="35"/>
      <c r="M5" s="35"/>
      <c r="N5" s="35"/>
    </row>
    <row r="6" spans="1:17" ht="25.5" x14ac:dyDescent="0.2">
      <c r="A6" s="2" t="s">
        <v>1</v>
      </c>
      <c r="B6" s="3" t="s">
        <v>96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  <c r="H6" s="3" t="s">
        <v>7</v>
      </c>
      <c r="I6" s="3" t="s">
        <v>8</v>
      </c>
      <c r="J6" s="3" t="s">
        <v>9</v>
      </c>
      <c r="K6" s="3" t="s">
        <v>10</v>
      </c>
      <c r="L6" s="3" t="s">
        <v>11</v>
      </c>
      <c r="M6" s="4" t="s">
        <v>12</v>
      </c>
      <c r="N6" s="5" t="s">
        <v>13</v>
      </c>
    </row>
    <row r="7" spans="1:17" s="10" customFormat="1" x14ac:dyDescent="0.2">
      <c r="A7" s="6" t="s">
        <v>14</v>
      </c>
      <c r="B7" s="7">
        <f>+B8+B14+B24+B34+B42+B50+B60+B65+B68</f>
        <v>195693916.51000005</v>
      </c>
      <c r="C7" s="7">
        <f>+C8+C14+C24+C34+C42+C50+C60+C65+C68</f>
        <v>8993989.6699999999</v>
      </c>
      <c r="D7" s="7">
        <f t="shared" ref="D7:N7" si="0">+D8+D14+D24+D34+D42+D50+D60+D65+D68</f>
        <v>13517168.91</v>
      </c>
      <c r="E7" s="7">
        <f t="shared" si="0"/>
        <v>173182757.93000001</v>
      </c>
      <c r="F7" s="7">
        <f t="shared" si="0"/>
        <v>0</v>
      </c>
      <c r="G7" s="7">
        <f t="shared" si="0"/>
        <v>0</v>
      </c>
      <c r="H7" s="7">
        <f t="shared" si="0"/>
        <v>0</v>
      </c>
      <c r="I7" s="7">
        <f t="shared" si="0"/>
        <v>0</v>
      </c>
      <c r="J7" s="7">
        <f t="shared" si="0"/>
        <v>0</v>
      </c>
      <c r="K7" s="7">
        <f t="shared" si="0"/>
        <v>0</v>
      </c>
      <c r="L7" s="7">
        <f t="shared" si="0"/>
        <v>0</v>
      </c>
      <c r="M7" s="8">
        <f t="shared" si="0"/>
        <v>0</v>
      </c>
      <c r="N7" s="9">
        <f t="shared" si="0"/>
        <v>0</v>
      </c>
    </row>
    <row r="8" spans="1:17" s="10" customFormat="1" ht="20.25" customHeight="1" x14ac:dyDescent="0.2">
      <c r="A8" s="11" t="s">
        <v>15</v>
      </c>
      <c r="B8" s="12">
        <f t="shared" ref="B8:D8" si="1">SUM(B9:B13)</f>
        <v>174067081.22000003</v>
      </c>
      <c r="C8" s="12">
        <f t="shared" si="1"/>
        <v>12459.62</v>
      </c>
      <c r="D8" s="12">
        <f t="shared" si="1"/>
        <v>5087428.1400000006</v>
      </c>
      <c r="E8" s="12">
        <f t="shared" ref="E8:N8" si="2">SUM(E9:E13)</f>
        <v>168967193.46000001</v>
      </c>
      <c r="F8" s="12">
        <f t="shared" si="2"/>
        <v>0</v>
      </c>
      <c r="G8" s="12">
        <f t="shared" si="2"/>
        <v>0</v>
      </c>
      <c r="H8" s="12">
        <f t="shared" si="2"/>
        <v>0</v>
      </c>
      <c r="I8" s="12">
        <f t="shared" si="2"/>
        <v>0</v>
      </c>
      <c r="J8" s="12">
        <f t="shared" si="2"/>
        <v>0</v>
      </c>
      <c r="K8" s="12">
        <f t="shared" si="2"/>
        <v>0</v>
      </c>
      <c r="L8" s="12">
        <f t="shared" si="2"/>
        <v>0</v>
      </c>
      <c r="M8" s="13">
        <f t="shared" si="2"/>
        <v>0</v>
      </c>
      <c r="N8" s="14">
        <f t="shared" si="2"/>
        <v>0</v>
      </c>
      <c r="O8" s="31"/>
      <c r="P8" s="32">
        <f>+C7-C8</f>
        <v>8981530.0500000007</v>
      </c>
      <c r="Q8" s="32">
        <f>+O8-P8</f>
        <v>-8981530.0500000007</v>
      </c>
    </row>
    <row r="9" spans="1:17" s="10" customFormat="1" ht="18" customHeight="1" x14ac:dyDescent="0.2">
      <c r="A9" s="15" t="s">
        <v>16</v>
      </c>
      <c r="B9" s="16">
        <f t="shared" ref="B9:B72" si="3">SUM(C9:N9)</f>
        <v>152970903.40000001</v>
      </c>
      <c r="C9" s="16">
        <v>12459.62</v>
      </c>
      <c r="D9" s="16">
        <v>4169183.7</v>
      </c>
      <c r="E9" s="16">
        <v>148789260.08000001</v>
      </c>
      <c r="F9" s="16"/>
      <c r="G9" s="16"/>
      <c r="H9" s="16"/>
      <c r="I9" s="16"/>
      <c r="J9" s="16"/>
      <c r="K9" s="16"/>
      <c r="L9" s="16"/>
      <c r="M9" s="17"/>
      <c r="N9" s="18"/>
    </row>
    <row r="10" spans="1:17" s="10" customFormat="1" x14ac:dyDescent="0.2">
      <c r="A10" s="15" t="s">
        <v>17</v>
      </c>
      <c r="B10" s="16">
        <f t="shared" si="3"/>
        <v>427274.33</v>
      </c>
      <c r="C10" s="16"/>
      <c r="D10" s="16">
        <v>300274.33</v>
      </c>
      <c r="E10" s="16">
        <v>127000</v>
      </c>
      <c r="F10" s="16"/>
      <c r="G10" s="16"/>
      <c r="H10" s="16"/>
      <c r="I10" s="16"/>
      <c r="J10" s="16"/>
      <c r="K10" s="16"/>
      <c r="L10" s="16"/>
      <c r="M10" s="17"/>
      <c r="N10" s="18"/>
    </row>
    <row r="11" spans="1:17" s="10" customFormat="1" x14ac:dyDescent="0.2">
      <c r="A11" s="15" t="s">
        <v>18</v>
      </c>
      <c r="B11" s="12">
        <f t="shared" si="3"/>
        <v>0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7"/>
      <c r="N11" s="18"/>
    </row>
    <row r="12" spans="1:17" s="10" customFormat="1" x14ac:dyDescent="0.2">
      <c r="A12" s="15" t="s">
        <v>19</v>
      </c>
      <c r="B12" s="12">
        <f t="shared" si="3"/>
        <v>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7"/>
      <c r="N12" s="18"/>
    </row>
    <row r="13" spans="1:17" s="10" customFormat="1" x14ac:dyDescent="0.2">
      <c r="A13" s="15" t="s">
        <v>20</v>
      </c>
      <c r="B13" s="16">
        <f t="shared" si="3"/>
        <v>20668903.489999998</v>
      </c>
      <c r="C13" s="16"/>
      <c r="D13" s="16">
        <v>617970.11</v>
      </c>
      <c r="E13" s="16">
        <v>20050933.379999999</v>
      </c>
      <c r="F13" s="16"/>
      <c r="G13" s="16"/>
      <c r="H13" s="16"/>
      <c r="I13" s="16"/>
      <c r="J13" s="16"/>
      <c r="K13" s="16"/>
      <c r="L13" s="16"/>
      <c r="M13" s="17"/>
      <c r="N13" s="18"/>
    </row>
    <row r="14" spans="1:17" s="10" customFormat="1" x14ac:dyDescent="0.2">
      <c r="A14" s="6" t="s">
        <v>21</v>
      </c>
      <c r="B14" s="12">
        <f>SUM(B15:B23)</f>
        <v>3904790.68</v>
      </c>
      <c r="C14" s="12">
        <f t="shared" ref="C14:D14" si="4">SUM(C15:C23)</f>
        <v>982114.56</v>
      </c>
      <c r="D14" s="12">
        <f t="shared" si="4"/>
        <v>1701394.1299999997</v>
      </c>
      <c r="E14" s="12">
        <f t="shared" ref="E14:N14" si="5">SUM(E15:E23)</f>
        <v>1221281.99</v>
      </c>
      <c r="F14" s="12">
        <f t="shared" si="5"/>
        <v>0</v>
      </c>
      <c r="G14" s="12">
        <f t="shared" si="5"/>
        <v>0</v>
      </c>
      <c r="H14" s="12">
        <f t="shared" si="5"/>
        <v>0</v>
      </c>
      <c r="I14" s="12">
        <f t="shared" si="5"/>
        <v>0</v>
      </c>
      <c r="J14" s="12">
        <f t="shared" si="5"/>
        <v>0</v>
      </c>
      <c r="K14" s="12">
        <f t="shared" si="5"/>
        <v>0</v>
      </c>
      <c r="L14" s="12">
        <f t="shared" si="5"/>
        <v>0</v>
      </c>
      <c r="M14" s="13">
        <f t="shared" si="5"/>
        <v>0</v>
      </c>
      <c r="N14" s="14">
        <f t="shared" si="5"/>
        <v>0</v>
      </c>
    </row>
    <row r="15" spans="1:17" s="10" customFormat="1" x14ac:dyDescent="0.2">
      <c r="A15" s="15" t="s">
        <v>22</v>
      </c>
      <c r="B15" s="16">
        <f t="shared" si="3"/>
        <v>986435.44</v>
      </c>
      <c r="C15" s="16">
        <v>478242.03</v>
      </c>
      <c r="D15" s="16">
        <v>508193.41</v>
      </c>
      <c r="E15" s="16"/>
      <c r="F15" s="16"/>
      <c r="G15" s="16"/>
      <c r="H15" s="16"/>
      <c r="I15" s="16"/>
      <c r="J15" s="16"/>
      <c r="K15" s="16"/>
      <c r="L15" s="16"/>
      <c r="M15" s="17"/>
      <c r="N15" s="18"/>
    </row>
    <row r="16" spans="1:17" s="10" customFormat="1" x14ac:dyDescent="0.2">
      <c r="A16" s="15" t="s">
        <v>23</v>
      </c>
      <c r="B16" s="16">
        <f t="shared" si="3"/>
        <v>2170774.6</v>
      </c>
      <c r="C16" s="16">
        <v>490631.6</v>
      </c>
      <c r="D16" s="16">
        <v>824053</v>
      </c>
      <c r="E16" s="16">
        <v>856090</v>
      </c>
      <c r="F16" s="16"/>
      <c r="G16" s="16"/>
      <c r="H16" s="16"/>
      <c r="I16" s="16"/>
      <c r="J16" s="16"/>
      <c r="K16" s="16"/>
      <c r="L16" s="16"/>
      <c r="M16" s="17"/>
      <c r="N16" s="18"/>
    </row>
    <row r="17" spans="1:18" s="10" customFormat="1" x14ac:dyDescent="0.2">
      <c r="A17" s="15" t="s">
        <v>24</v>
      </c>
      <c r="B17" s="12">
        <f t="shared" si="3"/>
        <v>0</v>
      </c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7"/>
      <c r="N17" s="18"/>
      <c r="R17" s="10">
        <v>0</v>
      </c>
    </row>
    <row r="18" spans="1:18" s="10" customFormat="1" x14ac:dyDescent="0.2">
      <c r="A18" s="15" t="s">
        <v>25</v>
      </c>
      <c r="B18" s="16">
        <f t="shared" si="3"/>
        <v>30468.18</v>
      </c>
      <c r="C18" s="16"/>
      <c r="D18" s="16">
        <v>30468.18</v>
      </c>
      <c r="E18" s="16"/>
      <c r="F18" s="16"/>
      <c r="G18" s="16"/>
      <c r="H18" s="16"/>
      <c r="I18" s="16"/>
      <c r="J18" s="16"/>
      <c r="K18" s="16"/>
      <c r="L18" s="16"/>
      <c r="M18" s="17"/>
      <c r="N18" s="18"/>
    </row>
    <row r="19" spans="1:18" s="10" customFormat="1" x14ac:dyDescent="0.2">
      <c r="A19" s="15" t="s">
        <v>26</v>
      </c>
      <c r="B19" s="16">
        <f t="shared" si="3"/>
        <v>55908.4</v>
      </c>
      <c r="C19" s="16"/>
      <c r="D19" s="16">
        <v>55908.4</v>
      </c>
      <c r="E19" s="16"/>
      <c r="F19" s="16"/>
      <c r="G19" s="16"/>
      <c r="H19" s="16"/>
      <c r="I19" s="16"/>
      <c r="J19" s="16"/>
      <c r="K19" s="16"/>
      <c r="L19" s="16"/>
      <c r="M19" s="17"/>
      <c r="N19" s="18"/>
    </row>
    <row r="20" spans="1:18" s="10" customFormat="1" x14ac:dyDescent="0.2">
      <c r="A20" s="15" t="s">
        <v>27</v>
      </c>
      <c r="B20" s="12">
        <f t="shared" si="3"/>
        <v>0</v>
      </c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7"/>
      <c r="N20" s="18"/>
    </row>
    <row r="21" spans="1:18" s="10" customFormat="1" x14ac:dyDescent="0.2">
      <c r="A21" s="15" t="s">
        <v>28</v>
      </c>
      <c r="B21" s="16">
        <f t="shared" si="3"/>
        <v>494645.99</v>
      </c>
      <c r="C21" s="16"/>
      <c r="D21" s="16">
        <v>138928.48000000001</v>
      </c>
      <c r="E21" s="16">
        <v>355717.51</v>
      </c>
      <c r="F21" s="16"/>
      <c r="G21" s="16"/>
      <c r="H21" s="16"/>
      <c r="I21" s="16"/>
      <c r="J21" s="16"/>
      <c r="K21" s="16"/>
      <c r="L21" s="16"/>
      <c r="M21" s="17"/>
      <c r="N21" s="18"/>
    </row>
    <row r="22" spans="1:18" s="10" customFormat="1" x14ac:dyDescent="0.2">
      <c r="A22" s="19" t="s">
        <v>29</v>
      </c>
      <c r="B22" s="16">
        <f t="shared" si="3"/>
        <v>166558.07</v>
      </c>
      <c r="C22" s="16">
        <v>13240.93</v>
      </c>
      <c r="D22" s="16">
        <v>143842.66</v>
      </c>
      <c r="E22" s="16">
        <v>9474.48</v>
      </c>
      <c r="F22" s="16"/>
      <c r="G22" s="16"/>
      <c r="H22" s="16"/>
      <c r="I22" s="16"/>
      <c r="J22" s="16"/>
      <c r="K22" s="16"/>
      <c r="L22" s="16"/>
      <c r="M22" s="17"/>
      <c r="N22" s="18"/>
    </row>
    <row r="23" spans="1:18" s="10" customFormat="1" x14ac:dyDescent="0.2">
      <c r="A23" s="19" t="s">
        <v>30</v>
      </c>
      <c r="B23" s="16">
        <f t="shared" si="3"/>
        <v>0</v>
      </c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7"/>
      <c r="N23" s="18"/>
    </row>
    <row r="24" spans="1:18" s="10" customFormat="1" x14ac:dyDescent="0.2">
      <c r="A24" s="6" t="s">
        <v>31</v>
      </c>
      <c r="B24" s="12">
        <f>SUM(B25:B33)</f>
        <v>17722044.609999999</v>
      </c>
      <c r="C24" s="12">
        <f t="shared" ref="C24:D24" si="6">SUM(C25:C33)</f>
        <v>7999415.4900000002</v>
      </c>
      <c r="D24" s="12">
        <f t="shared" si="6"/>
        <v>6728346.6399999997</v>
      </c>
      <c r="E24" s="12">
        <f t="shared" ref="E24:N24" si="7">SUM(E25:E33)</f>
        <v>2994282.48</v>
      </c>
      <c r="F24" s="12">
        <f t="shared" si="7"/>
        <v>0</v>
      </c>
      <c r="G24" s="12">
        <f t="shared" si="7"/>
        <v>0</v>
      </c>
      <c r="H24" s="12">
        <f t="shared" si="7"/>
        <v>0</v>
      </c>
      <c r="I24" s="12">
        <f t="shared" si="7"/>
        <v>0</v>
      </c>
      <c r="J24" s="12">
        <f t="shared" si="7"/>
        <v>0</v>
      </c>
      <c r="K24" s="12">
        <f t="shared" si="7"/>
        <v>0</v>
      </c>
      <c r="L24" s="12">
        <f t="shared" si="7"/>
        <v>0</v>
      </c>
      <c r="M24" s="13">
        <f t="shared" si="7"/>
        <v>0</v>
      </c>
      <c r="N24" s="14">
        <f t="shared" si="7"/>
        <v>0</v>
      </c>
    </row>
    <row r="25" spans="1:18" s="10" customFormat="1" x14ac:dyDescent="0.2">
      <c r="A25" s="15" t="s">
        <v>32</v>
      </c>
      <c r="B25" s="16">
        <f t="shared" si="3"/>
        <v>1733543.8399999999</v>
      </c>
      <c r="C25" s="16">
        <v>897231.84</v>
      </c>
      <c r="D25" s="16">
        <v>759472</v>
      </c>
      <c r="E25" s="16">
        <v>76840</v>
      </c>
      <c r="F25" s="16"/>
      <c r="G25" s="16"/>
      <c r="H25" s="16"/>
      <c r="I25" s="16"/>
      <c r="J25" s="16"/>
      <c r="K25" s="16"/>
      <c r="L25" s="16"/>
      <c r="M25" s="17"/>
      <c r="N25" s="18"/>
    </row>
    <row r="26" spans="1:18" s="10" customFormat="1" x14ac:dyDescent="0.2">
      <c r="A26" s="15" t="s">
        <v>33</v>
      </c>
      <c r="B26" s="16">
        <f t="shared" si="3"/>
        <v>0</v>
      </c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7"/>
      <c r="N26" s="18"/>
    </row>
    <row r="27" spans="1:18" s="10" customFormat="1" x14ac:dyDescent="0.2">
      <c r="A27" s="15" t="s">
        <v>34</v>
      </c>
      <c r="B27" s="16">
        <f t="shared" si="3"/>
        <v>1420602</v>
      </c>
      <c r="C27" s="16"/>
      <c r="D27" s="16">
        <v>1420602</v>
      </c>
      <c r="E27" s="16"/>
      <c r="F27" s="16"/>
      <c r="G27" s="16"/>
      <c r="H27" s="16"/>
      <c r="I27" s="16"/>
      <c r="J27" s="16"/>
      <c r="K27" s="16"/>
      <c r="L27" s="16"/>
      <c r="M27" s="17"/>
      <c r="N27" s="18"/>
    </row>
    <row r="28" spans="1:18" s="10" customFormat="1" x14ac:dyDescent="0.2">
      <c r="A28" s="15" t="s">
        <v>35</v>
      </c>
      <c r="B28" s="16">
        <f t="shared" si="3"/>
        <v>5117475</v>
      </c>
      <c r="C28" s="16">
        <v>2643925</v>
      </c>
      <c r="D28" s="16">
        <v>1752300</v>
      </c>
      <c r="E28" s="16">
        <v>721250</v>
      </c>
      <c r="F28" s="16"/>
      <c r="G28" s="16"/>
      <c r="H28" s="16"/>
      <c r="I28" s="16"/>
      <c r="J28" s="16"/>
      <c r="K28" s="16"/>
      <c r="L28" s="16"/>
      <c r="M28" s="17"/>
      <c r="N28" s="18"/>
    </row>
    <row r="29" spans="1:18" s="10" customFormat="1" x14ac:dyDescent="0.2">
      <c r="A29" s="15" t="s">
        <v>36</v>
      </c>
      <c r="B29" s="16">
        <f t="shared" si="3"/>
        <v>0</v>
      </c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7"/>
      <c r="N29" s="18"/>
    </row>
    <row r="30" spans="1:18" s="10" customFormat="1" x14ac:dyDescent="0.2">
      <c r="A30" s="15" t="s">
        <v>37</v>
      </c>
      <c r="B30" s="16">
        <f t="shared" si="3"/>
        <v>0</v>
      </c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7"/>
      <c r="N30" s="18"/>
    </row>
    <row r="31" spans="1:18" s="10" customFormat="1" x14ac:dyDescent="0.2">
      <c r="A31" s="15" t="s">
        <v>38</v>
      </c>
      <c r="B31" s="16">
        <f t="shared" si="3"/>
        <v>1544889.03</v>
      </c>
      <c r="C31" s="16">
        <v>352777.28</v>
      </c>
      <c r="D31" s="16">
        <v>1097111.75</v>
      </c>
      <c r="E31" s="16">
        <v>95000</v>
      </c>
      <c r="F31" s="16"/>
      <c r="G31" s="16"/>
      <c r="H31" s="16"/>
      <c r="I31" s="16"/>
      <c r="J31" s="16"/>
      <c r="K31" s="16"/>
      <c r="L31" s="16"/>
      <c r="M31" s="17"/>
      <c r="N31" s="18"/>
    </row>
    <row r="32" spans="1:18" s="10" customFormat="1" x14ac:dyDescent="0.2">
      <c r="A32" s="15" t="s">
        <v>39</v>
      </c>
      <c r="B32" s="16">
        <f t="shared" si="3"/>
        <v>0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7">
        <v>0</v>
      </c>
      <c r="N32" s="18"/>
    </row>
    <row r="33" spans="1:14" s="10" customFormat="1" x14ac:dyDescent="0.2">
      <c r="A33" s="15" t="s">
        <v>40</v>
      </c>
      <c r="B33" s="16">
        <f t="shared" si="3"/>
        <v>7905534.7400000002</v>
      </c>
      <c r="C33" s="16">
        <v>4105481.37</v>
      </c>
      <c r="D33" s="16">
        <v>1698860.89</v>
      </c>
      <c r="E33" s="16">
        <v>2101192.48</v>
      </c>
      <c r="F33" s="16"/>
      <c r="G33" s="16"/>
      <c r="H33" s="16"/>
      <c r="I33" s="16"/>
      <c r="J33" s="16"/>
      <c r="K33" s="16"/>
      <c r="L33" s="16"/>
      <c r="M33" s="17"/>
      <c r="N33" s="18"/>
    </row>
    <row r="34" spans="1:14" s="10" customFormat="1" x14ac:dyDescent="0.2">
      <c r="A34" s="6" t="s">
        <v>41</v>
      </c>
      <c r="B34" s="12">
        <f>SUM(B35:B41)</f>
        <v>0</v>
      </c>
      <c r="C34" s="12">
        <f t="shared" ref="C34:N34" si="8">SUM(C35:C41)</f>
        <v>0</v>
      </c>
      <c r="D34" s="12">
        <f t="shared" si="8"/>
        <v>0</v>
      </c>
      <c r="E34" s="12">
        <f t="shared" si="8"/>
        <v>0</v>
      </c>
      <c r="F34" s="12">
        <f t="shared" si="8"/>
        <v>0</v>
      </c>
      <c r="G34" s="12">
        <f t="shared" si="8"/>
        <v>0</v>
      </c>
      <c r="H34" s="12">
        <f t="shared" si="8"/>
        <v>0</v>
      </c>
      <c r="I34" s="12">
        <f t="shared" si="8"/>
        <v>0</v>
      </c>
      <c r="J34" s="12">
        <f t="shared" si="8"/>
        <v>0</v>
      </c>
      <c r="K34" s="12">
        <f t="shared" si="8"/>
        <v>0</v>
      </c>
      <c r="L34" s="12">
        <f t="shared" si="8"/>
        <v>0</v>
      </c>
      <c r="M34" s="13">
        <f t="shared" si="8"/>
        <v>0</v>
      </c>
      <c r="N34" s="14">
        <f t="shared" si="8"/>
        <v>0</v>
      </c>
    </row>
    <row r="35" spans="1:14" s="10" customFormat="1" x14ac:dyDescent="0.2">
      <c r="A35" s="15" t="s">
        <v>42</v>
      </c>
      <c r="B35" s="12">
        <f t="shared" si="3"/>
        <v>0</v>
      </c>
      <c r="C35" s="12">
        <f t="shared" ref="C35" si="9">SUM(D35:O35)</f>
        <v>0</v>
      </c>
      <c r="D35" s="12">
        <f t="shared" ref="D35" si="10">SUM(E35:P35)</f>
        <v>0</v>
      </c>
      <c r="E35" s="16"/>
      <c r="F35" s="16"/>
      <c r="G35" s="16"/>
      <c r="H35" s="16"/>
      <c r="I35" s="16"/>
      <c r="J35" s="16"/>
      <c r="K35" s="16"/>
      <c r="L35" s="16"/>
      <c r="M35" s="17"/>
      <c r="N35" s="18"/>
    </row>
    <row r="36" spans="1:14" s="10" customFormat="1" x14ac:dyDescent="0.2">
      <c r="A36" s="15" t="s">
        <v>43</v>
      </c>
      <c r="B36" s="12">
        <f t="shared" si="3"/>
        <v>0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7"/>
      <c r="N36" s="18"/>
    </row>
    <row r="37" spans="1:14" s="10" customFormat="1" x14ac:dyDescent="0.2">
      <c r="A37" s="15" t="s">
        <v>44</v>
      </c>
      <c r="B37" s="12">
        <f t="shared" si="3"/>
        <v>0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7"/>
      <c r="N37" s="18"/>
    </row>
    <row r="38" spans="1:14" s="10" customFormat="1" x14ac:dyDescent="0.2">
      <c r="A38" s="15" t="s">
        <v>45</v>
      </c>
      <c r="B38" s="12">
        <f t="shared" si="3"/>
        <v>0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7"/>
      <c r="N38" s="18"/>
    </row>
    <row r="39" spans="1:14" s="10" customFormat="1" x14ac:dyDescent="0.2">
      <c r="A39" s="15" t="s">
        <v>46</v>
      </c>
      <c r="B39" s="12">
        <f t="shared" si="3"/>
        <v>0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7"/>
      <c r="N39" s="18"/>
    </row>
    <row r="40" spans="1:14" s="10" customFormat="1" x14ac:dyDescent="0.2">
      <c r="A40" s="15" t="s">
        <v>47</v>
      </c>
      <c r="B40" s="12">
        <f t="shared" si="3"/>
        <v>0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7"/>
      <c r="N40" s="18"/>
    </row>
    <row r="41" spans="1:14" s="10" customFormat="1" x14ac:dyDescent="0.2">
      <c r="A41" s="15" t="s">
        <v>48</v>
      </c>
      <c r="B41" s="12">
        <f t="shared" si="3"/>
        <v>0</v>
      </c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7"/>
      <c r="N41" s="18"/>
    </row>
    <row r="42" spans="1:14" s="10" customFormat="1" x14ac:dyDescent="0.2">
      <c r="A42" s="6" t="s">
        <v>49</v>
      </c>
      <c r="B42" s="12">
        <f>SUM(B43:B49)</f>
        <v>0</v>
      </c>
      <c r="C42" s="12">
        <f t="shared" ref="C42:D42" si="11">SUM(C43:C49)</f>
        <v>0</v>
      </c>
      <c r="D42" s="12">
        <f t="shared" si="11"/>
        <v>0</v>
      </c>
      <c r="E42" s="12">
        <f t="shared" ref="E42:N42" si="12">SUM(E43:E49)</f>
        <v>0</v>
      </c>
      <c r="F42" s="12">
        <f t="shared" si="12"/>
        <v>0</v>
      </c>
      <c r="G42" s="12">
        <f t="shared" si="12"/>
        <v>0</v>
      </c>
      <c r="H42" s="12">
        <f t="shared" si="12"/>
        <v>0</v>
      </c>
      <c r="I42" s="12">
        <f t="shared" si="12"/>
        <v>0</v>
      </c>
      <c r="J42" s="12">
        <f t="shared" si="12"/>
        <v>0</v>
      </c>
      <c r="K42" s="12">
        <f t="shared" si="12"/>
        <v>0</v>
      </c>
      <c r="L42" s="12">
        <f t="shared" si="12"/>
        <v>0</v>
      </c>
      <c r="M42" s="13">
        <f t="shared" si="12"/>
        <v>0</v>
      </c>
      <c r="N42" s="14">
        <f t="shared" si="12"/>
        <v>0</v>
      </c>
    </row>
    <row r="43" spans="1:14" s="10" customFormat="1" x14ac:dyDescent="0.2">
      <c r="A43" s="15" t="s">
        <v>50</v>
      </c>
      <c r="B43" s="12">
        <f t="shared" si="3"/>
        <v>0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7"/>
      <c r="N43" s="18"/>
    </row>
    <row r="44" spans="1:14" s="10" customFormat="1" x14ac:dyDescent="0.2">
      <c r="A44" s="15" t="s">
        <v>51</v>
      </c>
      <c r="B44" s="12">
        <f t="shared" si="3"/>
        <v>0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7"/>
      <c r="N44" s="18"/>
    </row>
    <row r="45" spans="1:14" s="10" customFormat="1" x14ac:dyDescent="0.2">
      <c r="A45" s="15" t="s">
        <v>52</v>
      </c>
      <c r="B45" s="12">
        <f t="shared" si="3"/>
        <v>0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7"/>
      <c r="N45" s="18"/>
    </row>
    <row r="46" spans="1:14" s="10" customFormat="1" x14ac:dyDescent="0.2">
      <c r="A46" s="15" t="s">
        <v>53</v>
      </c>
      <c r="B46" s="12">
        <f t="shared" si="3"/>
        <v>0</v>
      </c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7"/>
      <c r="N46" s="18"/>
    </row>
    <row r="47" spans="1:14" s="10" customFormat="1" x14ac:dyDescent="0.2">
      <c r="A47" s="15" t="s">
        <v>54</v>
      </c>
      <c r="B47" s="12">
        <f t="shared" si="3"/>
        <v>0</v>
      </c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7"/>
      <c r="N47" s="18"/>
    </row>
    <row r="48" spans="1:14" s="10" customFormat="1" x14ac:dyDescent="0.2">
      <c r="A48" s="15" t="s">
        <v>55</v>
      </c>
      <c r="B48" s="12">
        <f t="shared" si="3"/>
        <v>0</v>
      </c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7"/>
      <c r="N48" s="18"/>
    </row>
    <row r="49" spans="1:14" s="10" customFormat="1" x14ac:dyDescent="0.2">
      <c r="A49" s="15" t="s">
        <v>56</v>
      </c>
      <c r="B49" s="12">
        <f t="shared" si="3"/>
        <v>0</v>
      </c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7"/>
      <c r="N49" s="18"/>
    </row>
    <row r="50" spans="1:14" s="10" customFormat="1" x14ac:dyDescent="0.2">
      <c r="A50" s="6" t="s">
        <v>57</v>
      </c>
      <c r="B50" s="12">
        <f>SUM(B51:B59)</f>
        <v>0</v>
      </c>
      <c r="C50" s="12">
        <f t="shared" ref="C50:D50" si="13">SUM(C51:C59)</f>
        <v>0</v>
      </c>
      <c r="D50" s="12">
        <f t="shared" si="13"/>
        <v>0</v>
      </c>
      <c r="E50" s="12">
        <f t="shared" ref="E50:N50" si="14">SUM(E51:E59)</f>
        <v>0</v>
      </c>
      <c r="F50" s="12">
        <f t="shared" si="14"/>
        <v>0</v>
      </c>
      <c r="G50" s="12">
        <f t="shared" si="14"/>
        <v>0</v>
      </c>
      <c r="H50" s="12">
        <f t="shared" si="14"/>
        <v>0</v>
      </c>
      <c r="I50" s="12">
        <f t="shared" si="14"/>
        <v>0</v>
      </c>
      <c r="J50" s="12">
        <f t="shared" si="14"/>
        <v>0</v>
      </c>
      <c r="K50" s="12">
        <f t="shared" si="14"/>
        <v>0</v>
      </c>
      <c r="L50" s="12">
        <f t="shared" si="14"/>
        <v>0</v>
      </c>
      <c r="M50" s="13">
        <f t="shared" si="14"/>
        <v>0</v>
      </c>
      <c r="N50" s="14">
        <f t="shared" si="14"/>
        <v>0</v>
      </c>
    </row>
    <row r="51" spans="1:14" s="10" customFormat="1" x14ac:dyDescent="0.2">
      <c r="A51" s="15" t="s">
        <v>58</v>
      </c>
      <c r="B51" s="16">
        <f t="shared" si="3"/>
        <v>0</v>
      </c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7"/>
      <c r="N51" s="18"/>
    </row>
    <row r="52" spans="1:14" s="10" customFormat="1" x14ac:dyDescent="0.2">
      <c r="A52" s="15" t="s">
        <v>59</v>
      </c>
      <c r="B52" s="12">
        <f t="shared" si="3"/>
        <v>0</v>
      </c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7"/>
      <c r="N52" s="18"/>
    </row>
    <row r="53" spans="1:14" s="10" customFormat="1" x14ac:dyDescent="0.2">
      <c r="A53" s="15" t="s">
        <v>60</v>
      </c>
      <c r="B53" s="16">
        <f t="shared" si="3"/>
        <v>0</v>
      </c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7"/>
      <c r="N53" s="18"/>
    </row>
    <row r="54" spans="1:14" s="10" customFormat="1" x14ac:dyDescent="0.2">
      <c r="A54" s="15" t="s">
        <v>61</v>
      </c>
      <c r="B54" s="16">
        <f t="shared" si="3"/>
        <v>0</v>
      </c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7"/>
      <c r="N54" s="18"/>
    </row>
    <row r="55" spans="1:14" s="10" customFormat="1" x14ac:dyDescent="0.2">
      <c r="A55" s="15" t="s">
        <v>62</v>
      </c>
      <c r="B55" s="16">
        <f t="shared" si="3"/>
        <v>0</v>
      </c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7"/>
      <c r="N55" s="18"/>
    </row>
    <row r="56" spans="1:14" s="10" customFormat="1" x14ac:dyDescent="0.2">
      <c r="A56" s="15" t="s">
        <v>63</v>
      </c>
      <c r="B56" s="12">
        <f t="shared" si="3"/>
        <v>0</v>
      </c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7"/>
      <c r="N56" s="18"/>
    </row>
    <row r="57" spans="1:14" s="10" customFormat="1" x14ac:dyDescent="0.2">
      <c r="A57" s="15" t="s">
        <v>64</v>
      </c>
      <c r="B57" s="12">
        <f t="shared" si="3"/>
        <v>0</v>
      </c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7"/>
      <c r="N57" s="18"/>
    </row>
    <row r="58" spans="1:14" s="10" customFormat="1" x14ac:dyDescent="0.2">
      <c r="A58" s="15" t="s">
        <v>65</v>
      </c>
      <c r="B58" s="12">
        <f t="shared" si="3"/>
        <v>0</v>
      </c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7"/>
      <c r="N58" s="18"/>
    </row>
    <row r="59" spans="1:14" s="10" customFormat="1" x14ac:dyDescent="0.2">
      <c r="A59" s="15" t="s">
        <v>66</v>
      </c>
      <c r="B59" s="12">
        <f t="shared" si="3"/>
        <v>0</v>
      </c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7"/>
      <c r="N59" s="18"/>
    </row>
    <row r="60" spans="1:14" s="10" customFormat="1" x14ac:dyDescent="0.2">
      <c r="A60" s="6" t="s">
        <v>67</v>
      </c>
      <c r="B60" s="12">
        <f t="shared" si="3"/>
        <v>0</v>
      </c>
      <c r="C60" s="12">
        <f t="shared" ref="C60:N60" si="15">SUM(C61:C64)</f>
        <v>0</v>
      </c>
      <c r="D60" s="12">
        <f t="shared" si="15"/>
        <v>0</v>
      </c>
      <c r="E60" s="12">
        <f t="shared" si="15"/>
        <v>0</v>
      </c>
      <c r="F60" s="12">
        <f t="shared" si="15"/>
        <v>0</v>
      </c>
      <c r="G60" s="12">
        <f t="shared" si="15"/>
        <v>0</v>
      </c>
      <c r="H60" s="12">
        <f t="shared" si="15"/>
        <v>0</v>
      </c>
      <c r="I60" s="12">
        <f t="shared" si="15"/>
        <v>0</v>
      </c>
      <c r="J60" s="12">
        <f t="shared" si="15"/>
        <v>0</v>
      </c>
      <c r="K60" s="12">
        <f t="shared" si="15"/>
        <v>0</v>
      </c>
      <c r="L60" s="12">
        <f t="shared" si="15"/>
        <v>0</v>
      </c>
      <c r="M60" s="13">
        <f t="shared" si="15"/>
        <v>0</v>
      </c>
      <c r="N60" s="14">
        <f t="shared" si="15"/>
        <v>0</v>
      </c>
    </row>
    <row r="61" spans="1:14" s="10" customFormat="1" x14ac:dyDescent="0.2">
      <c r="A61" s="15" t="s">
        <v>68</v>
      </c>
      <c r="B61" s="12">
        <f t="shared" si="3"/>
        <v>0</v>
      </c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7"/>
      <c r="N61" s="18"/>
    </row>
    <row r="62" spans="1:14" s="10" customFormat="1" x14ac:dyDescent="0.2">
      <c r="A62" s="15" t="s">
        <v>69</v>
      </c>
      <c r="B62" s="12">
        <f t="shared" si="3"/>
        <v>0</v>
      </c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7"/>
      <c r="N62" s="18"/>
    </row>
    <row r="63" spans="1:14" s="10" customFormat="1" x14ac:dyDescent="0.2">
      <c r="A63" s="15" t="s">
        <v>70</v>
      </c>
      <c r="B63" s="12">
        <f t="shared" si="3"/>
        <v>0</v>
      </c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7"/>
      <c r="N63" s="18"/>
    </row>
    <row r="64" spans="1:14" s="10" customFormat="1" x14ac:dyDescent="0.2">
      <c r="A64" s="15" t="s">
        <v>71</v>
      </c>
      <c r="B64" s="12">
        <f t="shared" si="3"/>
        <v>0</v>
      </c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7"/>
      <c r="N64" s="18"/>
    </row>
    <row r="65" spans="1:14" s="10" customFormat="1" x14ac:dyDescent="0.2">
      <c r="A65" s="6" t="s">
        <v>72</v>
      </c>
      <c r="B65" s="12">
        <f>SUM(B66:B67)</f>
        <v>0</v>
      </c>
      <c r="C65" s="12">
        <f t="shared" ref="C65:N65" si="16">SUM(C66:C67)</f>
        <v>0</v>
      </c>
      <c r="D65" s="12">
        <f t="shared" si="16"/>
        <v>0</v>
      </c>
      <c r="E65" s="12">
        <f t="shared" si="16"/>
        <v>0</v>
      </c>
      <c r="F65" s="12">
        <f t="shared" si="16"/>
        <v>0</v>
      </c>
      <c r="G65" s="12">
        <f t="shared" si="16"/>
        <v>0</v>
      </c>
      <c r="H65" s="12">
        <f t="shared" si="16"/>
        <v>0</v>
      </c>
      <c r="I65" s="12">
        <f t="shared" si="16"/>
        <v>0</v>
      </c>
      <c r="J65" s="12">
        <f t="shared" si="16"/>
        <v>0</v>
      </c>
      <c r="K65" s="12">
        <f t="shared" si="16"/>
        <v>0</v>
      </c>
      <c r="L65" s="12">
        <f t="shared" si="16"/>
        <v>0</v>
      </c>
      <c r="M65" s="13">
        <f t="shared" si="16"/>
        <v>0</v>
      </c>
      <c r="N65" s="14">
        <f t="shared" si="16"/>
        <v>0</v>
      </c>
    </row>
    <row r="66" spans="1:14" s="10" customFormat="1" x14ac:dyDescent="0.2">
      <c r="A66" s="15" t="s">
        <v>73</v>
      </c>
      <c r="B66" s="12">
        <f t="shared" si="3"/>
        <v>0</v>
      </c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7"/>
      <c r="N66" s="18"/>
    </row>
    <row r="67" spans="1:14" s="10" customFormat="1" x14ac:dyDescent="0.2">
      <c r="A67" s="15" t="s">
        <v>74</v>
      </c>
      <c r="B67" s="12">
        <f t="shared" si="3"/>
        <v>0</v>
      </c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7"/>
      <c r="N67" s="18"/>
    </row>
    <row r="68" spans="1:14" s="10" customFormat="1" x14ac:dyDescent="0.2">
      <c r="A68" s="6" t="s">
        <v>75</v>
      </c>
      <c r="B68" s="12">
        <f>SUM(B69:B71)</f>
        <v>0</v>
      </c>
      <c r="C68" s="12">
        <f t="shared" ref="C68:N68" si="17">SUM(C69:C71)</f>
        <v>0</v>
      </c>
      <c r="D68" s="12">
        <f t="shared" si="17"/>
        <v>0</v>
      </c>
      <c r="E68" s="12">
        <f t="shared" si="17"/>
        <v>0</v>
      </c>
      <c r="F68" s="12">
        <f t="shared" si="17"/>
        <v>0</v>
      </c>
      <c r="G68" s="12">
        <f t="shared" si="17"/>
        <v>0</v>
      </c>
      <c r="H68" s="12">
        <f t="shared" si="17"/>
        <v>0</v>
      </c>
      <c r="I68" s="12">
        <f t="shared" si="17"/>
        <v>0</v>
      </c>
      <c r="J68" s="12">
        <f t="shared" si="17"/>
        <v>0</v>
      </c>
      <c r="K68" s="12">
        <f t="shared" si="17"/>
        <v>0</v>
      </c>
      <c r="L68" s="12">
        <f t="shared" si="17"/>
        <v>0</v>
      </c>
      <c r="M68" s="13">
        <f t="shared" si="17"/>
        <v>0</v>
      </c>
      <c r="N68" s="14">
        <f t="shared" si="17"/>
        <v>0</v>
      </c>
    </row>
    <row r="69" spans="1:14" s="10" customFormat="1" x14ac:dyDescent="0.2">
      <c r="A69" s="15" t="s">
        <v>76</v>
      </c>
      <c r="B69" s="12">
        <f t="shared" si="3"/>
        <v>0</v>
      </c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7"/>
      <c r="N69" s="18"/>
    </row>
    <row r="70" spans="1:14" s="10" customFormat="1" x14ac:dyDescent="0.2">
      <c r="A70" s="15" t="s">
        <v>77</v>
      </c>
      <c r="B70" s="12">
        <f t="shared" si="3"/>
        <v>0</v>
      </c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7"/>
      <c r="N70" s="18"/>
    </row>
    <row r="71" spans="1:14" s="10" customFormat="1" x14ac:dyDescent="0.2">
      <c r="A71" s="15" t="s">
        <v>78</v>
      </c>
      <c r="B71" s="12">
        <f t="shared" si="3"/>
        <v>0</v>
      </c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7"/>
      <c r="N71" s="18"/>
    </row>
    <row r="72" spans="1:14" s="10" customFormat="1" x14ac:dyDescent="0.2">
      <c r="A72" s="6" t="s">
        <v>79</v>
      </c>
      <c r="B72" s="12">
        <f t="shared" si="3"/>
        <v>0</v>
      </c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7"/>
      <c r="N72" s="18"/>
    </row>
    <row r="73" spans="1:14" s="10" customFormat="1" x14ac:dyDescent="0.2">
      <c r="A73" s="15"/>
      <c r="B73" s="12">
        <f t="shared" ref="B73:B84" si="18">SUM(C73:N73)</f>
        <v>0</v>
      </c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7"/>
      <c r="N73" s="18"/>
    </row>
    <row r="74" spans="1:14" s="10" customFormat="1" x14ac:dyDescent="0.2">
      <c r="A74" s="6" t="s">
        <v>80</v>
      </c>
      <c r="B74" s="12">
        <f t="shared" si="18"/>
        <v>0</v>
      </c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7"/>
      <c r="N74" s="18"/>
    </row>
    <row r="75" spans="1:14" s="10" customFormat="1" x14ac:dyDescent="0.2">
      <c r="A75" s="6" t="s">
        <v>81</v>
      </c>
      <c r="B75" s="12">
        <f t="shared" si="18"/>
        <v>0</v>
      </c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7"/>
      <c r="N75" s="18"/>
    </row>
    <row r="76" spans="1:14" s="10" customFormat="1" x14ac:dyDescent="0.2">
      <c r="A76" s="15" t="s">
        <v>82</v>
      </c>
      <c r="B76" s="12">
        <f t="shared" si="18"/>
        <v>0</v>
      </c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7"/>
      <c r="N76" s="18"/>
    </row>
    <row r="77" spans="1:14" s="10" customFormat="1" x14ac:dyDescent="0.2">
      <c r="A77" s="15" t="s">
        <v>83</v>
      </c>
      <c r="B77" s="12">
        <f t="shared" si="18"/>
        <v>0</v>
      </c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7"/>
      <c r="N77" s="18"/>
    </row>
    <row r="78" spans="1:14" s="10" customFormat="1" x14ac:dyDescent="0.2">
      <c r="A78" s="6" t="s">
        <v>84</v>
      </c>
      <c r="B78" s="12">
        <f t="shared" si="18"/>
        <v>0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7"/>
      <c r="N78" s="18"/>
    </row>
    <row r="79" spans="1:14" s="10" customFormat="1" x14ac:dyDescent="0.2">
      <c r="A79" s="15" t="s">
        <v>85</v>
      </c>
      <c r="B79" s="12">
        <f t="shared" si="18"/>
        <v>0</v>
      </c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7"/>
      <c r="N79" s="18"/>
    </row>
    <row r="80" spans="1:14" s="10" customFormat="1" x14ac:dyDescent="0.2">
      <c r="A80" s="15" t="s">
        <v>86</v>
      </c>
      <c r="B80" s="12">
        <f t="shared" si="18"/>
        <v>0</v>
      </c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7"/>
      <c r="N80" s="18"/>
    </row>
    <row r="81" spans="1:14" s="10" customFormat="1" x14ac:dyDescent="0.2">
      <c r="A81" s="15" t="s">
        <v>87</v>
      </c>
      <c r="B81" s="12">
        <f t="shared" si="18"/>
        <v>0</v>
      </c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7"/>
      <c r="N81" s="18"/>
    </row>
    <row r="82" spans="1:14" s="10" customFormat="1" x14ac:dyDescent="0.2">
      <c r="A82" s="15" t="s">
        <v>88</v>
      </c>
      <c r="B82" s="12">
        <f t="shared" si="18"/>
        <v>0</v>
      </c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7"/>
      <c r="N82" s="18"/>
    </row>
    <row r="83" spans="1:14" s="10" customFormat="1" x14ac:dyDescent="0.2">
      <c r="A83" s="15" t="s">
        <v>89</v>
      </c>
      <c r="B83" s="12">
        <f t="shared" si="18"/>
        <v>0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7"/>
      <c r="N83" s="18"/>
    </row>
    <row r="84" spans="1:14" s="10" customFormat="1" ht="13.5" thickBot="1" x14ac:dyDescent="0.25">
      <c r="A84" s="20"/>
      <c r="B84" s="21">
        <f t="shared" si="18"/>
        <v>0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3"/>
      <c r="N84" s="24"/>
    </row>
    <row r="85" spans="1:14" s="10" customFormat="1" ht="13.5" thickBot="1" x14ac:dyDescent="0.25">
      <c r="A85" s="25" t="s">
        <v>90</v>
      </c>
      <c r="B85" s="26">
        <f>B7</f>
        <v>195693916.51000005</v>
      </c>
      <c r="C85" s="26">
        <f t="shared" ref="C85:D85" si="19">C7</f>
        <v>8993989.6699999999</v>
      </c>
      <c r="D85" s="26">
        <f t="shared" si="19"/>
        <v>13517168.91</v>
      </c>
      <c r="E85" s="26">
        <f t="shared" ref="E85:N85" si="20">E7</f>
        <v>173182757.93000001</v>
      </c>
      <c r="F85" s="26">
        <f t="shared" si="20"/>
        <v>0</v>
      </c>
      <c r="G85" s="26">
        <f t="shared" si="20"/>
        <v>0</v>
      </c>
      <c r="H85" s="26">
        <f t="shared" si="20"/>
        <v>0</v>
      </c>
      <c r="I85" s="26">
        <f t="shared" si="20"/>
        <v>0</v>
      </c>
      <c r="J85" s="26">
        <f t="shared" si="20"/>
        <v>0</v>
      </c>
      <c r="K85" s="26">
        <f t="shared" si="20"/>
        <v>0</v>
      </c>
      <c r="L85" s="26">
        <f t="shared" si="20"/>
        <v>0</v>
      </c>
      <c r="M85" s="26">
        <f t="shared" si="20"/>
        <v>0</v>
      </c>
      <c r="N85" s="27">
        <f t="shared" si="20"/>
        <v>0</v>
      </c>
    </row>
    <row r="86" spans="1:14" s="10" customFormat="1" x14ac:dyDescent="0.2">
      <c r="A86" s="28" t="s">
        <v>91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</row>
    <row r="87" spans="1:14" s="10" customFormat="1" x14ac:dyDescent="0.2">
      <c r="A87" s="28" t="s">
        <v>94</v>
      </c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</row>
    <row r="88" spans="1:14" s="10" customFormat="1" x14ac:dyDescent="0.2">
      <c r="A88" s="28" t="s">
        <v>95</v>
      </c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90" spans="1:14" x14ac:dyDescent="0.2">
      <c r="M90" s="30"/>
    </row>
  </sheetData>
  <mergeCells count="4">
    <mergeCell ref="A1:F1"/>
    <mergeCell ref="A2:F2"/>
    <mergeCell ref="A3:F3"/>
    <mergeCell ref="A5:F5"/>
  </mergeCells>
  <pageMargins left="0.19685039370078741" right="0.19685039370078741" top="0.74803149606299213" bottom="0.74803149606299213" header="0.31496062992125984" footer="0.31496062992125984"/>
  <pageSetup paperSize="5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EJECUCION PRESUP-MARZO-2022</vt:lpstr>
      <vt:lpstr>'EJECUCION PRESUP-MARZO-2022'!Área_de_impresión</vt:lpstr>
      <vt:lpstr>'EJECUCION PRESUP-MARZO-2022'!Títulos_a_imprimir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dario</dc:creator>
  <cp:lastModifiedBy>ORTOPEDIA EM DARIO C</cp:lastModifiedBy>
  <cp:lastPrinted>2022-04-19T14:04:00Z</cp:lastPrinted>
  <dcterms:created xsi:type="dcterms:W3CDTF">2020-12-03T17:12:48Z</dcterms:created>
  <dcterms:modified xsi:type="dcterms:W3CDTF">2022-04-19T14:04:11Z</dcterms:modified>
</cp:coreProperties>
</file>