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 2020\2022\PRESUPUESTO\"/>
    </mc:Choice>
  </mc:AlternateContent>
  <bookViews>
    <workbookView xWindow="0" yWindow="0" windowWidth="24000" windowHeight="9735" activeTab="1"/>
  </bookViews>
  <sheets>
    <sheet name="BALANCE GENERAL FEBRERO-2022" sheetId="1" r:id="rId1"/>
    <sheet name="EJECUCION PRESUP-FEBRERO-2022" sheetId="2" r:id="rId2"/>
  </sheets>
  <definedNames>
    <definedName name="_xlnm.Print_Area" localSheetId="1">'EJECUCION PRESUP-FEBRERO-2022'!$A$1:$N$106</definedName>
    <definedName name="_xlnm.Print_Titles" localSheetId="1">'EJECUCION PRESUP-FEBRERO-2022'!$1:$6</definedName>
  </definedNames>
  <calcPr calcId="152511"/>
</workbook>
</file>

<file path=xl/calcChain.xml><?xml version="1.0" encoding="utf-8"?>
<calcChain xmlns="http://schemas.openxmlformats.org/spreadsheetml/2006/main"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5" i="2" s="1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42" i="2" l="1"/>
  <c r="B68" i="2"/>
  <c r="B8" i="2"/>
  <c r="B24" i="2"/>
  <c r="B14" i="2"/>
  <c r="B50" i="2"/>
  <c r="C51" i="1"/>
  <c r="K47" i="1"/>
  <c r="C45" i="1"/>
  <c r="F37" i="1"/>
  <c r="F32" i="1"/>
  <c r="F39" i="1" l="1"/>
  <c r="F60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76" i="1" l="1"/>
  <c r="F78" i="1" s="1"/>
  <c r="F69" i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B84" i="2" l="1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F14" i="2"/>
  <c r="E14" i="2"/>
  <c r="N8" i="2"/>
  <c r="M8" i="2"/>
  <c r="L8" i="2"/>
  <c r="K8" i="2"/>
  <c r="J8" i="2"/>
  <c r="I8" i="2"/>
  <c r="H8" i="2"/>
  <c r="G8" i="2"/>
  <c r="F8" i="2"/>
  <c r="E8" i="2"/>
  <c r="B60" i="2" l="1"/>
  <c r="B7" i="2" s="1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<sst xmlns="http://schemas.openxmlformats.org/spreadsheetml/2006/main" count="171" uniqueCount="166">
  <si>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</si>
  <si>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</si>
  <si>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</si>
  <si>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</si>
  <si>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</si>
  <si>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</si>
  <si>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</si>
  <si>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</si>
  <si>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</si>
  <si>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</si>
  <si>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</si>
  <si>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</si>
  <si>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</si>
  <si>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</si>
  <si>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</si>
  <si>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</si>
  <si>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</si>
  <si>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</si>
  <si>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</si>
  <si>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</si>
  <si>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</si>
  <si>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</si>
  <si>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</si>
  <si>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</si>
  <si>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</si>
  <si>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</si>
  <si>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</si>
  <si>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</si>
  <si>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</si>
  <si>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</si>
  <si>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</si>
  <si>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</si>
  <si>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</si>
  <si>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</si>
  <si>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</si>
  <si>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</si>
  <si>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</si>
  <si>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</si>
  <si>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</si>
  <si>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</si>
  <si>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</si>
  <si>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</si>
  <si>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</si>
  <si>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</si>
  <si>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</si>
  <si>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</si>
  <si>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</si>
  <si>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</si>
  <si>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</si>
  <si>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</si>
  <si>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</si>
  <si>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</si>
  <si>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</si>
  <si>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</si>
  <si>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</si>
  <si>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</si>
  <si>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</si>
  <si>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</si>
  <si>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</si>
  <si>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</si>
  <si>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</si>
  <si>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</si>
  <si>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</si>
  <si>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</si>
  <si>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</si>
  <si>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</si>
  <si>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</si>
  <si>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</si>
  <si>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</si>
  <si>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</si>
  <si>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</si>
  <si>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</si>
  <si>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</si>
  <si>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</si>
  <si>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</si>
  <si>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</si>
  <si>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</si>
  <si>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</si>
  <si>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</si>
  <si>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</si>
  <si>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</si>
  <si>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</si>
  <si>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</si>
  <si>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</si>
  <si>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</si>
  <si>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</si>
  <si>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</si>
  <si>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</si>
  <si>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</si>
  <si>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</si>
  <si>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</si>
  <si>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</si>
  <si>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</si>
  <si>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</si>
  <si>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</si>
  <si>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</si>
  <si>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</si>
  <si>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</si>
  <si>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</si>
  <si>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</si>
  <si>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</si>
  <si>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</si>
  <si>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</si>
  <si>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</si>
  <si>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</si>
  <si>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</si>
  <si>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</si>
  <si>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</si>
  <si>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</si>
  <si>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</si>
  <si>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</si>
  <si>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</si>
  <si>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</si>
  <si>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</si>
  <si>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</si>
  <si>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</si>
  <si>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</si>
  <si>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</si>
  <si>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</si>
  <si>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</si>
  <si>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</si>
  <si>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</si>
  <si>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</si>
  <si>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</si>
  <si>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</si>
  <si>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</si>
  <si>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</si>
  <si>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</si>
  <si>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</si>
  <si>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</si>
  <si>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</si>
  <si>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</si>
  <si>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</si>
  <si>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</si>
  <si>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</si>
  <si>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</si>
  <si>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</si>
  <si>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</si>
  <si>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</si>
  <si>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</si>
  <si>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</si>
  <si>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</si>
  <si>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</si>
  <si>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</si>
  <si>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</si>
  <si>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</si>
  <si>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</si>
  <si>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</si>
  <si>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</si>
  <si>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</si>
  <si>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</si>
  <si>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</si>
  <si>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</si>
  <si>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</si>
  <si>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</si>
  <si>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</si>
  <si>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</si>
  <si>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</si>
  <si>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</si>
  <si>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</si>
  <si>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</si>
  <si>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</si>
  <si>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</si>
  <si>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</si>
  <si>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</si>
  <si>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28 DE FEBRERO DEL_2022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</si>
</sst>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4.jp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2</xdr:row>
      <xdr:rowOff>161925</xdr:rowOff>
    </xdr:from>
    <xdr:to>
      <xdr:col>6</xdr:col>
      <xdr:colOff>0</xdr:colOff>
      <xdr:row>7</xdr:row>
      <xdr:rowOff>95250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6</xdr:row>
      <xdr:rowOff>142875</xdr:rowOff>
    </xdr:from>
    <xdr:to>
      <xdr:col>0</xdr:col>
      <xdr:colOff>1438274</xdr:colOff>
      <xdr:row>9</xdr:row>
      <xdr:rowOff>180975</xdr:rowOff>
    </xdr:to>
    <xdr:pic>
      <xdr:nvPicPr>
        <xdr:cNvPr id="4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2</xdr:row>
      <xdr:rowOff>0</xdr:rowOff>
    </xdr:from>
    <xdr:to>
      <xdr:col>6</xdr:col>
      <xdr:colOff>0</xdr:colOff>
      <xdr:row>6</xdr:row>
      <xdr:rowOff>0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2</xdr:row>
      <xdr:rowOff>161925</xdr:rowOff>
    </xdr:from>
    <xdr:to>
      <xdr:col>6</xdr:col>
      <xdr:colOff>0</xdr:colOff>
      <xdr:row>7</xdr:row>
      <xdr:rowOff>95250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6</xdr:row>
      <xdr:rowOff>142875</xdr:rowOff>
    </xdr:from>
    <xdr:to>
      <xdr:col>0</xdr:col>
      <xdr:colOff>847724</xdr:colOff>
      <xdr:row>9</xdr:row>
      <xdr:rowOff>180975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2</xdr:row>
      <xdr:rowOff>0</xdr:rowOff>
    </xdr:from>
    <xdr:to>
      <xdr:col>6</xdr:col>
      <xdr:colOff>0</xdr:colOff>
      <xdr:row>6</xdr:row>
      <xdr:rowOff>0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2</xdr:row>
      <xdr:rowOff>161925</xdr:rowOff>
    </xdr:from>
    <xdr:to>
      <xdr:col>6</xdr:col>
      <xdr:colOff>0</xdr:colOff>
      <xdr:row>7</xdr:row>
      <xdr:rowOff>95250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6</xdr:row>
      <xdr:rowOff>142875</xdr:rowOff>
    </xdr:from>
    <xdr:to>
      <xdr:col>0</xdr:col>
      <xdr:colOff>1438274</xdr:colOff>
      <xdr:row>9</xdr:row>
      <xdr:rowOff>180975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2</xdr:row>
      <xdr:rowOff>0</xdr:rowOff>
    </xdr:from>
    <xdr:to>
      <xdr:col>6</xdr:col>
      <xdr:colOff>0</xdr:colOff>
      <xdr:row>6</xdr:row>
      <xdr:rowOff>0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2</xdr:row>
      <xdr:rowOff>161925</xdr:rowOff>
    </xdr:from>
    <xdr:to>
      <xdr:col>6</xdr:col>
      <xdr:colOff>0</xdr:colOff>
      <xdr:row>7</xdr:row>
      <xdr:rowOff>95250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6</xdr:row>
      <xdr:rowOff>142875</xdr:rowOff>
    </xdr:from>
    <xdr:to>
      <xdr:col>0</xdr:col>
      <xdr:colOff>847724</xdr:colOff>
      <xdr:row>9</xdr:row>
      <xdr:rowOff>180975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2</xdr:row>
      <xdr:rowOff>0</xdr:rowOff>
    </xdr:from>
    <xdr:to>
      <xdr:col>6</xdr:col>
      <xdr:colOff>0</xdr:colOff>
      <xdr:row>6</xdr:row>
      <xdr:rowOff>0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81</xdr:row>
      <xdr:rowOff>200025</xdr:rowOff>
    </xdr:from>
    <xdr:to>
      <xdr:col>1</xdr:col>
      <xdr:colOff>30480</xdr:colOff>
      <xdr:row>88</xdr:row>
      <xdr:rowOff>3810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81</xdr:row>
      <xdr:rowOff>92850</xdr:rowOff>
    </xdr:from>
    <xdr:to>
      <xdr:col>6</xdr:col>
      <xdr:colOff>263485</xdr:colOff>
      <xdr:row>86</xdr:row>
      <xdr:rowOff>295275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86</xdr:row>
      <xdr:rowOff>242850</xdr:rowOff>
    </xdr:from>
    <xdr:to>
      <xdr:col>3</xdr:col>
      <xdr:colOff>1123950</xdr:colOff>
      <xdr:row>91</xdr:row>
      <xdr:rowOff>295451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94</xdr:row>
      <xdr:rowOff>57150</xdr:rowOff>
    </xdr:from>
    <xdr:to>
      <xdr:col>6</xdr:col>
      <xdr:colOff>723900</xdr:colOff>
      <xdr:row>103</xdr:row>
      <xdr:rowOff>146172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" y="156210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10</xdr:col>
      <xdr:colOff>419101</xdr:colOff>
      <xdr:row>94</xdr:row>
      <xdr:rowOff>114300</xdr:rowOff>
    </xdr:from>
    <xdr:to>
      <xdr:col>12</xdr:col>
      <xdr:colOff>844082</xdr:colOff>
      <xdr:row>102</xdr:row>
      <xdr:rowOff>85725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0126" y="15678150"/>
          <a:ext cx="2168056" cy="12668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857250</xdr:colOff>
      <xdr:row>93</xdr:row>
      <xdr:rowOff>142875</xdr:rowOff>
    </xdr:from>
    <xdr:to>
      <xdr:col>0</xdr:col>
      <xdr:colOff>3038831</xdr:colOff>
      <xdr:row>102</xdr:row>
      <xdr:rowOff>47625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5544800"/>
          <a:ext cx="2181581" cy="13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F143"/>
  <sheetViews>
    <sheetView workbookViewId="0">
      <selection activeCell="D5" sqref="D5"/>
    </sheetView>
  </sheetViews>
  <sheetFormatPr baseColWidth="10" defaultColWidth="9.140625" defaultRowHeight="15" x14ac:dyDescent="0.25"/>
  <cols>
    <col min="1" max="1" width="37.140625" style="4" customWidth="1"/>
    <col min="2" max="2" width="4.28515625" style="4" customWidth="1"/>
    <col min="3" max="5" width="18.7109375" style="5" customWidth="1"/>
    <col min="6" max="6" width="21.140625" style="46" customWidth="1"/>
    <col min="7" max="7" width="24.28515625" style="47" customWidth="1"/>
    <col min="8" max="8" width="19" style="47" hidden="1" customWidth="1"/>
    <col min="9" max="9" width="36.7109375" style="48" customWidth="1"/>
    <col min="10" max="10" width="12.85546875" style="4" customWidth="1"/>
    <col min="11" max="11" width="34" style="4" hidden="1" customWidth="1"/>
    <col min="12" max="33" width="9.140625" style="4"/>
    <col min="34" max="84" width="9.140625" style="5"/>
    <col min="85" max="258" width="9.140625" style="49"/>
    <col min="259" max="261" width="0" style="49" hidden="1" customWidth="1"/>
    <col min="262" max="262" width="97" style="49" customWidth="1"/>
    <col min="263" max="264" width="0" style="49" hidden="1" customWidth="1"/>
    <col min="265" max="265" width="36.140625" style="49" customWidth="1"/>
    <col min="266" max="266" width="19.5703125" style="49" customWidth="1"/>
    <col min="267" max="267" width="34" style="49" customWidth="1"/>
    <col min="268" max="514" width="9.140625" style="49"/>
    <col min="515" max="517" width="0" style="49" hidden="1" customWidth="1"/>
    <col min="518" max="518" width="97" style="49" customWidth="1"/>
    <col min="519" max="520" width="0" style="49" hidden="1" customWidth="1"/>
    <col min="521" max="521" width="36.140625" style="49" customWidth="1"/>
    <col min="522" max="522" width="19.5703125" style="49" customWidth="1"/>
    <col min="523" max="523" width="34" style="49" customWidth="1"/>
    <col min="524" max="770" width="9.140625" style="49"/>
    <col min="771" max="773" width="0" style="49" hidden="1" customWidth="1"/>
    <col min="774" max="774" width="97" style="49" customWidth="1"/>
    <col min="775" max="776" width="0" style="49" hidden="1" customWidth="1"/>
    <col min="777" max="777" width="36.140625" style="49" customWidth="1"/>
    <col min="778" max="778" width="19.5703125" style="49" customWidth="1"/>
    <col min="779" max="779" width="34" style="49" customWidth="1"/>
    <col min="780" max="1026" width="9.140625" style="49"/>
    <col min="1027" max="1029" width="0" style="49" hidden="1" customWidth="1"/>
    <col min="1030" max="1030" width="97" style="49" customWidth="1"/>
    <col min="1031" max="1032" width="0" style="49" hidden="1" customWidth="1"/>
    <col min="1033" max="1033" width="36.140625" style="49" customWidth="1"/>
    <col min="1034" max="1034" width="19.5703125" style="49" customWidth="1"/>
    <col min="1035" max="1035" width="34" style="49" customWidth="1"/>
    <col min="1036" max="1282" width="9.140625" style="49"/>
    <col min="1283" max="1285" width="0" style="49" hidden="1" customWidth="1"/>
    <col min="1286" max="1286" width="97" style="49" customWidth="1"/>
    <col min="1287" max="1288" width="0" style="49" hidden="1" customWidth="1"/>
    <col min="1289" max="1289" width="36.140625" style="49" customWidth="1"/>
    <col min="1290" max="1290" width="19.5703125" style="49" customWidth="1"/>
    <col min="1291" max="1291" width="34" style="49" customWidth="1"/>
    <col min="1292" max="1538" width="9.140625" style="49"/>
    <col min="1539" max="1541" width="0" style="49" hidden="1" customWidth="1"/>
    <col min="1542" max="1542" width="97" style="49" customWidth="1"/>
    <col min="1543" max="1544" width="0" style="49" hidden="1" customWidth="1"/>
    <col min="1545" max="1545" width="36.140625" style="49" customWidth="1"/>
    <col min="1546" max="1546" width="19.5703125" style="49" customWidth="1"/>
    <col min="1547" max="1547" width="34" style="49" customWidth="1"/>
    <col min="1548" max="1794" width="9.140625" style="49"/>
    <col min="1795" max="1797" width="0" style="49" hidden="1" customWidth="1"/>
    <col min="1798" max="1798" width="97" style="49" customWidth="1"/>
    <col min="1799" max="1800" width="0" style="49" hidden="1" customWidth="1"/>
    <col min="1801" max="1801" width="36.140625" style="49" customWidth="1"/>
    <col min="1802" max="1802" width="19.5703125" style="49" customWidth="1"/>
    <col min="1803" max="1803" width="34" style="49" customWidth="1"/>
    <col min="1804" max="2050" width="9.140625" style="49"/>
    <col min="2051" max="2053" width="0" style="49" hidden="1" customWidth="1"/>
    <col min="2054" max="2054" width="97" style="49" customWidth="1"/>
    <col min="2055" max="2056" width="0" style="49" hidden="1" customWidth="1"/>
    <col min="2057" max="2057" width="36.140625" style="49" customWidth="1"/>
    <col min="2058" max="2058" width="19.5703125" style="49" customWidth="1"/>
    <col min="2059" max="2059" width="34" style="49" customWidth="1"/>
    <col min="2060" max="2306" width="9.140625" style="49"/>
    <col min="2307" max="2309" width="0" style="49" hidden="1" customWidth="1"/>
    <col min="2310" max="2310" width="97" style="49" customWidth="1"/>
    <col min="2311" max="2312" width="0" style="49" hidden="1" customWidth="1"/>
    <col min="2313" max="2313" width="36.140625" style="49" customWidth="1"/>
    <col min="2314" max="2314" width="19.5703125" style="49" customWidth="1"/>
    <col min="2315" max="2315" width="34" style="49" customWidth="1"/>
    <col min="2316" max="2562" width="9.140625" style="49"/>
    <col min="2563" max="2565" width="0" style="49" hidden="1" customWidth="1"/>
    <col min="2566" max="2566" width="97" style="49" customWidth="1"/>
    <col min="2567" max="2568" width="0" style="49" hidden="1" customWidth="1"/>
    <col min="2569" max="2569" width="36.140625" style="49" customWidth="1"/>
    <col min="2570" max="2570" width="19.5703125" style="49" customWidth="1"/>
    <col min="2571" max="2571" width="34" style="49" customWidth="1"/>
    <col min="2572" max="2818" width="9.140625" style="49"/>
    <col min="2819" max="2821" width="0" style="49" hidden="1" customWidth="1"/>
    <col min="2822" max="2822" width="97" style="49" customWidth="1"/>
    <col min="2823" max="2824" width="0" style="49" hidden="1" customWidth="1"/>
    <col min="2825" max="2825" width="36.140625" style="49" customWidth="1"/>
    <col min="2826" max="2826" width="19.5703125" style="49" customWidth="1"/>
    <col min="2827" max="2827" width="34" style="49" customWidth="1"/>
    <col min="2828" max="3074" width="9.140625" style="49"/>
    <col min="3075" max="3077" width="0" style="49" hidden="1" customWidth="1"/>
    <col min="3078" max="3078" width="97" style="49" customWidth="1"/>
    <col min="3079" max="3080" width="0" style="49" hidden="1" customWidth="1"/>
    <col min="3081" max="3081" width="36.140625" style="49" customWidth="1"/>
    <col min="3082" max="3082" width="19.5703125" style="49" customWidth="1"/>
    <col min="3083" max="3083" width="34" style="49" customWidth="1"/>
    <col min="3084" max="3330" width="9.140625" style="49"/>
    <col min="3331" max="3333" width="0" style="49" hidden="1" customWidth="1"/>
    <col min="3334" max="3334" width="97" style="49" customWidth="1"/>
    <col min="3335" max="3336" width="0" style="49" hidden="1" customWidth="1"/>
    <col min="3337" max="3337" width="36.140625" style="49" customWidth="1"/>
    <col min="3338" max="3338" width="19.5703125" style="49" customWidth="1"/>
    <col min="3339" max="3339" width="34" style="49" customWidth="1"/>
    <col min="3340" max="3586" width="9.140625" style="49"/>
    <col min="3587" max="3589" width="0" style="49" hidden="1" customWidth="1"/>
    <col min="3590" max="3590" width="97" style="49" customWidth="1"/>
    <col min="3591" max="3592" width="0" style="49" hidden="1" customWidth="1"/>
    <col min="3593" max="3593" width="36.140625" style="49" customWidth="1"/>
    <col min="3594" max="3594" width="19.5703125" style="49" customWidth="1"/>
    <col min="3595" max="3595" width="34" style="49" customWidth="1"/>
    <col min="3596" max="3842" width="9.140625" style="49"/>
    <col min="3843" max="3845" width="0" style="49" hidden="1" customWidth="1"/>
    <col min="3846" max="3846" width="97" style="49" customWidth="1"/>
    <col min="3847" max="3848" width="0" style="49" hidden="1" customWidth="1"/>
    <col min="3849" max="3849" width="36.140625" style="49" customWidth="1"/>
    <col min="3850" max="3850" width="19.5703125" style="49" customWidth="1"/>
    <col min="3851" max="3851" width="34" style="49" customWidth="1"/>
    <col min="3852" max="4098" width="9.140625" style="49"/>
    <col min="4099" max="4101" width="0" style="49" hidden="1" customWidth="1"/>
    <col min="4102" max="4102" width="97" style="49" customWidth="1"/>
    <col min="4103" max="4104" width="0" style="49" hidden="1" customWidth="1"/>
    <col min="4105" max="4105" width="36.140625" style="49" customWidth="1"/>
    <col min="4106" max="4106" width="19.5703125" style="49" customWidth="1"/>
    <col min="4107" max="4107" width="34" style="49" customWidth="1"/>
    <col min="4108" max="4354" width="9.140625" style="49"/>
    <col min="4355" max="4357" width="0" style="49" hidden="1" customWidth="1"/>
    <col min="4358" max="4358" width="97" style="49" customWidth="1"/>
    <col min="4359" max="4360" width="0" style="49" hidden="1" customWidth="1"/>
    <col min="4361" max="4361" width="36.140625" style="49" customWidth="1"/>
    <col min="4362" max="4362" width="19.5703125" style="49" customWidth="1"/>
    <col min="4363" max="4363" width="34" style="49" customWidth="1"/>
    <col min="4364" max="4610" width="9.140625" style="49"/>
    <col min="4611" max="4613" width="0" style="49" hidden="1" customWidth="1"/>
    <col min="4614" max="4614" width="97" style="49" customWidth="1"/>
    <col min="4615" max="4616" width="0" style="49" hidden="1" customWidth="1"/>
    <col min="4617" max="4617" width="36.140625" style="49" customWidth="1"/>
    <col min="4618" max="4618" width="19.5703125" style="49" customWidth="1"/>
    <col min="4619" max="4619" width="34" style="49" customWidth="1"/>
    <col min="4620" max="4866" width="9.140625" style="49"/>
    <col min="4867" max="4869" width="0" style="49" hidden="1" customWidth="1"/>
    <col min="4870" max="4870" width="97" style="49" customWidth="1"/>
    <col min="4871" max="4872" width="0" style="49" hidden="1" customWidth="1"/>
    <col min="4873" max="4873" width="36.140625" style="49" customWidth="1"/>
    <col min="4874" max="4874" width="19.5703125" style="49" customWidth="1"/>
    <col min="4875" max="4875" width="34" style="49" customWidth="1"/>
    <col min="4876" max="5122" width="9.140625" style="49"/>
    <col min="5123" max="5125" width="0" style="49" hidden="1" customWidth="1"/>
    <col min="5126" max="5126" width="97" style="49" customWidth="1"/>
    <col min="5127" max="5128" width="0" style="49" hidden="1" customWidth="1"/>
    <col min="5129" max="5129" width="36.140625" style="49" customWidth="1"/>
    <col min="5130" max="5130" width="19.5703125" style="49" customWidth="1"/>
    <col min="5131" max="5131" width="34" style="49" customWidth="1"/>
    <col min="5132" max="5378" width="9.140625" style="49"/>
    <col min="5379" max="5381" width="0" style="49" hidden="1" customWidth="1"/>
    <col min="5382" max="5382" width="97" style="49" customWidth="1"/>
    <col min="5383" max="5384" width="0" style="49" hidden="1" customWidth="1"/>
    <col min="5385" max="5385" width="36.140625" style="49" customWidth="1"/>
    <col min="5386" max="5386" width="19.5703125" style="49" customWidth="1"/>
    <col min="5387" max="5387" width="34" style="49" customWidth="1"/>
    <col min="5388" max="5634" width="9.140625" style="49"/>
    <col min="5635" max="5637" width="0" style="49" hidden="1" customWidth="1"/>
    <col min="5638" max="5638" width="97" style="49" customWidth="1"/>
    <col min="5639" max="5640" width="0" style="49" hidden="1" customWidth="1"/>
    <col min="5641" max="5641" width="36.140625" style="49" customWidth="1"/>
    <col min="5642" max="5642" width="19.5703125" style="49" customWidth="1"/>
    <col min="5643" max="5643" width="34" style="49" customWidth="1"/>
    <col min="5644" max="5890" width="9.140625" style="49"/>
    <col min="5891" max="5893" width="0" style="49" hidden="1" customWidth="1"/>
    <col min="5894" max="5894" width="97" style="49" customWidth="1"/>
    <col min="5895" max="5896" width="0" style="49" hidden="1" customWidth="1"/>
    <col min="5897" max="5897" width="36.140625" style="49" customWidth="1"/>
    <col min="5898" max="5898" width="19.5703125" style="49" customWidth="1"/>
    <col min="5899" max="5899" width="34" style="49" customWidth="1"/>
    <col min="5900" max="6146" width="9.140625" style="49"/>
    <col min="6147" max="6149" width="0" style="49" hidden="1" customWidth="1"/>
    <col min="6150" max="6150" width="97" style="49" customWidth="1"/>
    <col min="6151" max="6152" width="0" style="49" hidden="1" customWidth="1"/>
    <col min="6153" max="6153" width="36.140625" style="49" customWidth="1"/>
    <col min="6154" max="6154" width="19.5703125" style="49" customWidth="1"/>
    <col min="6155" max="6155" width="34" style="49" customWidth="1"/>
    <col min="6156" max="6402" width="9.140625" style="49"/>
    <col min="6403" max="6405" width="0" style="49" hidden="1" customWidth="1"/>
    <col min="6406" max="6406" width="97" style="49" customWidth="1"/>
    <col min="6407" max="6408" width="0" style="49" hidden="1" customWidth="1"/>
    <col min="6409" max="6409" width="36.140625" style="49" customWidth="1"/>
    <col min="6410" max="6410" width="19.5703125" style="49" customWidth="1"/>
    <col min="6411" max="6411" width="34" style="49" customWidth="1"/>
    <col min="6412" max="6658" width="9.140625" style="49"/>
    <col min="6659" max="6661" width="0" style="49" hidden="1" customWidth="1"/>
    <col min="6662" max="6662" width="97" style="49" customWidth="1"/>
    <col min="6663" max="6664" width="0" style="49" hidden="1" customWidth="1"/>
    <col min="6665" max="6665" width="36.140625" style="49" customWidth="1"/>
    <col min="6666" max="6666" width="19.5703125" style="49" customWidth="1"/>
    <col min="6667" max="6667" width="34" style="49" customWidth="1"/>
    <col min="6668" max="6914" width="9.140625" style="49"/>
    <col min="6915" max="6917" width="0" style="49" hidden="1" customWidth="1"/>
    <col min="6918" max="6918" width="97" style="49" customWidth="1"/>
    <col min="6919" max="6920" width="0" style="49" hidden="1" customWidth="1"/>
    <col min="6921" max="6921" width="36.140625" style="49" customWidth="1"/>
    <col min="6922" max="6922" width="19.5703125" style="49" customWidth="1"/>
    <col min="6923" max="6923" width="34" style="49" customWidth="1"/>
    <col min="6924" max="7170" width="9.140625" style="49"/>
    <col min="7171" max="7173" width="0" style="49" hidden="1" customWidth="1"/>
    <col min="7174" max="7174" width="97" style="49" customWidth="1"/>
    <col min="7175" max="7176" width="0" style="49" hidden="1" customWidth="1"/>
    <col min="7177" max="7177" width="36.140625" style="49" customWidth="1"/>
    <col min="7178" max="7178" width="19.5703125" style="49" customWidth="1"/>
    <col min="7179" max="7179" width="34" style="49" customWidth="1"/>
    <col min="7180" max="7426" width="9.140625" style="49"/>
    <col min="7427" max="7429" width="0" style="49" hidden="1" customWidth="1"/>
    <col min="7430" max="7430" width="97" style="49" customWidth="1"/>
    <col min="7431" max="7432" width="0" style="49" hidden="1" customWidth="1"/>
    <col min="7433" max="7433" width="36.140625" style="49" customWidth="1"/>
    <col min="7434" max="7434" width="19.5703125" style="49" customWidth="1"/>
    <col min="7435" max="7435" width="34" style="49" customWidth="1"/>
    <col min="7436" max="7682" width="9.140625" style="49"/>
    <col min="7683" max="7685" width="0" style="49" hidden="1" customWidth="1"/>
    <col min="7686" max="7686" width="97" style="49" customWidth="1"/>
    <col min="7687" max="7688" width="0" style="49" hidden="1" customWidth="1"/>
    <col min="7689" max="7689" width="36.140625" style="49" customWidth="1"/>
    <col min="7690" max="7690" width="19.5703125" style="49" customWidth="1"/>
    <col min="7691" max="7691" width="34" style="49" customWidth="1"/>
    <col min="7692" max="7938" width="9.140625" style="49"/>
    <col min="7939" max="7941" width="0" style="49" hidden="1" customWidth="1"/>
    <col min="7942" max="7942" width="97" style="49" customWidth="1"/>
    <col min="7943" max="7944" width="0" style="49" hidden="1" customWidth="1"/>
    <col min="7945" max="7945" width="36.140625" style="49" customWidth="1"/>
    <col min="7946" max="7946" width="19.5703125" style="49" customWidth="1"/>
    <col min="7947" max="7947" width="34" style="49" customWidth="1"/>
    <col min="7948" max="8194" width="9.140625" style="49"/>
    <col min="8195" max="8197" width="0" style="49" hidden="1" customWidth="1"/>
    <col min="8198" max="8198" width="97" style="49" customWidth="1"/>
    <col min="8199" max="8200" width="0" style="49" hidden="1" customWidth="1"/>
    <col min="8201" max="8201" width="36.140625" style="49" customWidth="1"/>
    <col min="8202" max="8202" width="19.5703125" style="49" customWidth="1"/>
    <col min="8203" max="8203" width="34" style="49" customWidth="1"/>
    <col min="8204" max="8450" width="9.140625" style="49"/>
    <col min="8451" max="8453" width="0" style="49" hidden="1" customWidth="1"/>
    <col min="8454" max="8454" width="97" style="49" customWidth="1"/>
    <col min="8455" max="8456" width="0" style="49" hidden="1" customWidth="1"/>
    <col min="8457" max="8457" width="36.140625" style="49" customWidth="1"/>
    <col min="8458" max="8458" width="19.5703125" style="49" customWidth="1"/>
    <col min="8459" max="8459" width="34" style="49" customWidth="1"/>
    <col min="8460" max="8706" width="9.140625" style="49"/>
    <col min="8707" max="8709" width="0" style="49" hidden="1" customWidth="1"/>
    <col min="8710" max="8710" width="97" style="49" customWidth="1"/>
    <col min="8711" max="8712" width="0" style="49" hidden="1" customWidth="1"/>
    <col min="8713" max="8713" width="36.140625" style="49" customWidth="1"/>
    <col min="8714" max="8714" width="19.5703125" style="49" customWidth="1"/>
    <col min="8715" max="8715" width="34" style="49" customWidth="1"/>
    <col min="8716" max="8962" width="9.140625" style="49"/>
    <col min="8963" max="8965" width="0" style="49" hidden="1" customWidth="1"/>
    <col min="8966" max="8966" width="97" style="49" customWidth="1"/>
    <col min="8967" max="8968" width="0" style="49" hidden="1" customWidth="1"/>
    <col min="8969" max="8969" width="36.140625" style="49" customWidth="1"/>
    <col min="8970" max="8970" width="19.5703125" style="49" customWidth="1"/>
    <col min="8971" max="8971" width="34" style="49" customWidth="1"/>
    <col min="8972" max="9218" width="9.140625" style="49"/>
    <col min="9219" max="9221" width="0" style="49" hidden="1" customWidth="1"/>
    <col min="9222" max="9222" width="97" style="49" customWidth="1"/>
    <col min="9223" max="9224" width="0" style="49" hidden="1" customWidth="1"/>
    <col min="9225" max="9225" width="36.140625" style="49" customWidth="1"/>
    <col min="9226" max="9226" width="19.5703125" style="49" customWidth="1"/>
    <col min="9227" max="9227" width="34" style="49" customWidth="1"/>
    <col min="9228" max="9474" width="9.140625" style="49"/>
    <col min="9475" max="9477" width="0" style="49" hidden="1" customWidth="1"/>
    <col min="9478" max="9478" width="97" style="49" customWidth="1"/>
    <col min="9479" max="9480" width="0" style="49" hidden="1" customWidth="1"/>
    <col min="9481" max="9481" width="36.140625" style="49" customWidth="1"/>
    <col min="9482" max="9482" width="19.5703125" style="49" customWidth="1"/>
    <col min="9483" max="9483" width="34" style="49" customWidth="1"/>
    <col min="9484" max="9730" width="9.140625" style="49"/>
    <col min="9731" max="9733" width="0" style="49" hidden="1" customWidth="1"/>
    <col min="9734" max="9734" width="97" style="49" customWidth="1"/>
    <col min="9735" max="9736" width="0" style="49" hidden="1" customWidth="1"/>
    <col min="9737" max="9737" width="36.140625" style="49" customWidth="1"/>
    <col min="9738" max="9738" width="19.5703125" style="49" customWidth="1"/>
    <col min="9739" max="9739" width="34" style="49" customWidth="1"/>
    <col min="9740" max="9986" width="9.140625" style="49"/>
    <col min="9987" max="9989" width="0" style="49" hidden="1" customWidth="1"/>
    <col min="9990" max="9990" width="97" style="49" customWidth="1"/>
    <col min="9991" max="9992" width="0" style="49" hidden="1" customWidth="1"/>
    <col min="9993" max="9993" width="36.140625" style="49" customWidth="1"/>
    <col min="9994" max="9994" width="19.5703125" style="49" customWidth="1"/>
    <col min="9995" max="9995" width="34" style="49" customWidth="1"/>
    <col min="9996" max="10242" width="9.140625" style="49"/>
    <col min="10243" max="10245" width="0" style="49" hidden="1" customWidth="1"/>
    <col min="10246" max="10246" width="97" style="49" customWidth="1"/>
    <col min="10247" max="10248" width="0" style="49" hidden="1" customWidth="1"/>
    <col min="10249" max="10249" width="36.140625" style="49" customWidth="1"/>
    <col min="10250" max="10250" width="19.5703125" style="49" customWidth="1"/>
    <col min="10251" max="10251" width="34" style="49" customWidth="1"/>
    <col min="10252" max="10498" width="9.140625" style="49"/>
    <col min="10499" max="10501" width="0" style="49" hidden="1" customWidth="1"/>
    <col min="10502" max="10502" width="97" style="49" customWidth="1"/>
    <col min="10503" max="10504" width="0" style="49" hidden="1" customWidth="1"/>
    <col min="10505" max="10505" width="36.140625" style="49" customWidth="1"/>
    <col min="10506" max="10506" width="19.5703125" style="49" customWidth="1"/>
    <col min="10507" max="10507" width="34" style="49" customWidth="1"/>
    <col min="10508" max="10754" width="9.140625" style="49"/>
    <col min="10755" max="10757" width="0" style="49" hidden="1" customWidth="1"/>
    <col min="10758" max="10758" width="97" style="49" customWidth="1"/>
    <col min="10759" max="10760" width="0" style="49" hidden="1" customWidth="1"/>
    <col min="10761" max="10761" width="36.140625" style="49" customWidth="1"/>
    <col min="10762" max="10762" width="19.5703125" style="49" customWidth="1"/>
    <col min="10763" max="10763" width="34" style="49" customWidth="1"/>
    <col min="10764" max="11010" width="9.140625" style="49"/>
    <col min="11011" max="11013" width="0" style="49" hidden="1" customWidth="1"/>
    <col min="11014" max="11014" width="97" style="49" customWidth="1"/>
    <col min="11015" max="11016" width="0" style="49" hidden="1" customWidth="1"/>
    <col min="11017" max="11017" width="36.140625" style="49" customWidth="1"/>
    <col min="11018" max="11018" width="19.5703125" style="49" customWidth="1"/>
    <col min="11019" max="11019" width="34" style="49" customWidth="1"/>
    <col min="11020" max="11266" width="9.140625" style="49"/>
    <col min="11267" max="11269" width="0" style="49" hidden="1" customWidth="1"/>
    <col min="11270" max="11270" width="97" style="49" customWidth="1"/>
    <col min="11271" max="11272" width="0" style="49" hidden="1" customWidth="1"/>
    <col min="11273" max="11273" width="36.140625" style="49" customWidth="1"/>
    <col min="11274" max="11274" width="19.5703125" style="49" customWidth="1"/>
    <col min="11275" max="11275" width="34" style="49" customWidth="1"/>
    <col min="11276" max="11522" width="9.140625" style="49"/>
    <col min="11523" max="11525" width="0" style="49" hidden="1" customWidth="1"/>
    <col min="11526" max="11526" width="97" style="49" customWidth="1"/>
    <col min="11527" max="11528" width="0" style="49" hidden="1" customWidth="1"/>
    <col min="11529" max="11529" width="36.140625" style="49" customWidth="1"/>
    <col min="11530" max="11530" width="19.5703125" style="49" customWidth="1"/>
    <col min="11531" max="11531" width="34" style="49" customWidth="1"/>
    <col min="11532" max="11778" width="9.140625" style="49"/>
    <col min="11779" max="11781" width="0" style="49" hidden="1" customWidth="1"/>
    <col min="11782" max="11782" width="97" style="49" customWidth="1"/>
    <col min="11783" max="11784" width="0" style="49" hidden="1" customWidth="1"/>
    <col min="11785" max="11785" width="36.140625" style="49" customWidth="1"/>
    <col min="11786" max="11786" width="19.5703125" style="49" customWidth="1"/>
    <col min="11787" max="11787" width="34" style="49" customWidth="1"/>
    <col min="11788" max="12034" width="9.140625" style="49"/>
    <col min="12035" max="12037" width="0" style="49" hidden="1" customWidth="1"/>
    <col min="12038" max="12038" width="97" style="49" customWidth="1"/>
    <col min="12039" max="12040" width="0" style="49" hidden="1" customWidth="1"/>
    <col min="12041" max="12041" width="36.140625" style="49" customWidth="1"/>
    <col min="12042" max="12042" width="19.5703125" style="49" customWidth="1"/>
    <col min="12043" max="12043" width="34" style="49" customWidth="1"/>
    <col min="12044" max="12290" width="9.140625" style="49"/>
    <col min="12291" max="12293" width="0" style="49" hidden="1" customWidth="1"/>
    <col min="12294" max="12294" width="97" style="49" customWidth="1"/>
    <col min="12295" max="12296" width="0" style="49" hidden="1" customWidth="1"/>
    <col min="12297" max="12297" width="36.140625" style="49" customWidth="1"/>
    <col min="12298" max="12298" width="19.5703125" style="49" customWidth="1"/>
    <col min="12299" max="12299" width="34" style="49" customWidth="1"/>
    <col min="12300" max="12546" width="9.140625" style="49"/>
    <col min="12547" max="12549" width="0" style="49" hidden="1" customWidth="1"/>
    <col min="12550" max="12550" width="97" style="49" customWidth="1"/>
    <col min="12551" max="12552" width="0" style="49" hidden="1" customWidth="1"/>
    <col min="12553" max="12553" width="36.140625" style="49" customWidth="1"/>
    <col min="12554" max="12554" width="19.5703125" style="49" customWidth="1"/>
    <col min="12555" max="12555" width="34" style="49" customWidth="1"/>
    <col min="12556" max="12802" width="9.140625" style="49"/>
    <col min="12803" max="12805" width="0" style="49" hidden="1" customWidth="1"/>
    <col min="12806" max="12806" width="97" style="49" customWidth="1"/>
    <col min="12807" max="12808" width="0" style="49" hidden="1" customWidth="1"/>
    <col min="12809" max="12809" width="36.140625" style="49" customWidth="1"/>
    <col min="12810" max="12810" width="19.5703125" style="49" customWidth="1"/>
    <col min="12811" max="12811" width="34" style="49" customWidth="1"/>
    <col min="12812" max="13058" width="9.140625" style="49"/>
    <col min="13059" max="13061" width="0" style="49" hidden="1" customWidth="1"/>
    <col min="13062" max="13062" width="97" style="49" customWidth="1"/>
    <col min="13063" max="13064" width="0" style="49" hidden="1" customWidth="1"/>
    <col min="13065" max="13065" width="36.140625" style="49" customWidth="1"/>
    <col min="13066" max="13066" width="19.5703125" style="49" customWidth="1"/>
    <col min="13067" max="13067" width="34" style="49" customWidth="1"/>
    <col min="13068" max="13314" width="9.140625" style="49"/>
    <col min="13315" max="13317" width="0" style="49" hidden="1" customWidth="1"/>
    <col min="13318" max="13318" width="97" style="49" customWidth="1"/>
    <col min="13319" max="13320" width="0" style="49" hidden="1" customWidth="1"/>
    <col min="13321" max="13321" width="36.140625" style="49" customWidth="1"/>
    <col min="13322" max="13322" width="19.5703125" style="49" customWidth="1"/>
    <col min="13323" max="13323" width="34" style="49" customWidth="1"/>
    <col min="13324" max="13570" width="9.140625" style="49"/>
    <col min="13571" max="13573" width="0" style="49" hidden="1" customWidth="1"/>
    <col min="13574" max="13574" width="97" style="49" customWidth="1"/>
    <col min="13575" max="13576" width="0" style="49" hidden="1" customWidth="1"/>
    <col min="13577" max="13577" width="36.140625" style="49" customWidth="1"/>
    <col min="13578" max="13578" width="19.5703125" style="49" customWidth="1"/>
    <col min="13579" max="13579" width="34" style="49" customWidth="1"/>
    <col min="13580" max="13826" width="9.140625" style="49"/>
    <col min="13827" max="13829" width="0" style="49" hidden="1" customWidth="1"/>
    <col min="13830" max="13830" width="97" style="49" customWidth="1"/>
    <col min="13831" max="13832" width="0" style="49" hidden="1" customWidth="1"/>
    <col min="13833" max="13833" width="36.140625" style="49" customWidth="1"/>
    <col min="13834" max="13834" width="19.5703125" style="49" customWidth="1"/>
    <col min="13835" max="13835" width="34" style="49" customWidth="1"/>
    <col min="13836" max="14082" width="9.140625" style="49"/>
    <col min="14083" max="14085" width="0" style="49" hidden="1" customWidth="1"/>
    <col min="14086" max="14086" width="97" style="49" customWidth="1"/>
    <col min="14087" max="14088" width="0" style="49" hidden="1" customWidth="1"/>
    <col min="14089" max="14089" width="36.140625" style="49" customWidth="1"/>
    <col min="14090" max="14090" width="19.5703125" style="49" customWidth="1"/>
    <col min="14091" max="14091" width="34" style="49" customWidth="1"/>
    <col min="14092" max="14338" width="9.140625" style="49"/>
    <col min="14339" max="14341" width="0" style="49" hidden="1" customWidth="1"/>
    <col min="14342" max="14342" width="97" style="49" customWidth="1"/>
    <col min="14343" max="14344" width="0" style="49" hidden="1" customWidth="1"/>
    <col min="14345" max="14345" width="36.140625" style="49" customWidth="1"/>
    <col min="14346" max="14346" width="19.5703125" style="49" customWidth="1"/>
    <col min="14347" max="14347" width="34" style="49" customWidth="1"/>
    <col min="14348" max="14594" width="9.140625" style="49"/>
    <col min="14595" max="14597" width="0" style="49" hidden="1" customWidth="1"/>
    <col min="14598" max="14598" width="97" style="49" customWidth="1"/>
    <col min="14599" max="14600" width="0" style="49" hidden="1" customWidth="1"/>
    <col min="14601" max="14601" width="36.140625" style="49" customWidth="1"/>
    <col min="14602" max="14602" width="19.5703125" style="49" customWidth="1"/>
    <col min="14603" max="14603" width="34" style="49" customWidth="1"/>
    <col min="14604" max="14850" width="9.140625" style="49"/>
    <col min="14851" max="14853" width="0" style="49" hidden="1" customWidth="1"/>
    <col min="14854" max="14854" width="97" style="49" customWidth="1"/>
    <col min="14855" max="14856" width="0" style="49" hidden="1" customWidth="1"/>
    <col min="14857" max="14857" width="36.140625" style="49" customWidth="1"/>
    <col min="14858" max="14858" width="19.5703125" style="49" customWidth="1"/>
    <col min="14859" max="14859" width="34" style="49" customWidth="1"/>
    <col min="14860" max="15106" width="9.140625" style="49"/>
    <col min="15107" max="15109" width="0" style="49" hidden="1" customWidth="1"/>
    <col min="15110" max="15110" width="97" style="49" customWidth="1"/>
    <col min="15111" max="15112" width="0" style="49" hidden="1" customWidth="1"/>
    <col min="15113" max="15113" width="36.140625" style="49" customWidth="1"/>
    <col min="15114" max="15114" width="19.5703125" style="49" customWidth="1"/>
    <col min="15115" max="15115" width="34" style="49" customWidth="1"/>
    <col min="15116" max="15362" width="9.140625" style="49"/>
    <col min="15363" max="15365" width="0" style="49" hidden="1" customWidth="1"/>
    <col min="15366" max="15366" width="97" style="49" customWidth="1"/>
    <col min="15367" max="15368" width="0" style="49" hidden="1" customWidth="1"/>
    <col min="15369" max="15369" width="36.140625" style="49" customWidth="1"/>
    <col min="15370" max="15370" width="19.5703125" style="49" customWidth="1"/>
    <col min="15371" max="15371" width="34" style="49" customWidth="1"/>
    <col min="15372" max="15618" width="9.140625" style="49"/>
    <col min="15619" max="15621" width="0" style="49" hidden="1" customWidth="1"/>
    <col min="15622" max="15622" width="97" style="49" customWidth="1"/>
    <col min="15623" max="15624" width="0" style="49" hidden="1" customWidth="1"/>
    <col min="15625" max="15625" width="36.140625" style="49" customWidth="1"/>
    <col min="15626" max="15626" width="19.5703125" style="49" customWidth="1"/>
    <col min="15627" max="15627" width="34" style="49" customWidth="1"/>
    <col min="15628" max="15874" width="9.140625" style="49"/>
    <col min="15875" max="15877" width="0" style="49" hidden="1" customWidth="1"/>
    <col min="15878" max="15878" width="97" style="49" customWidth="1"/>
    <col min="15879" max="15880" width="0" style="49" hidden="1" customWidth="1"/>
    <col min="15881" max="15881" width="36.140625" style="49" customWidth="1"/>
    <col min="15882" max="15882" width="19.5703125" style="49" customWidth="1"/>
    <col min="15883" max="15883" width="34" style="49" customWidth="1"/>
    <col min="15884" max="16130" width="9.140625" style="49"/>
    <col min="16131" max="16133" width="0" style="49" hidden="1" customWidth="1"/>
    <col min="16134" max="16134" width="97" style="49" customWidth="1"/>
    <col min="16135" max="16136" width="0" style="49" hidden="1" customWidth="1"/>
    <col min="16137" max="16137" width="36.140625" style="49" customWidth="1"/>
    <col min="16138" max="16138" width="19.5703125" style="49" customWidth="1"/>
    <col min="16139" max="16139" width="34" style="49" customWidth="1"/>
    <col min="16140" max="16384" width="9.140625" style="49"/>
  </cols>
  <sheetData>
    <row r="3" spans="1:33" s="5" customFormat="1" x14ac:dyDescent="0.25">
      <c r="A3" s="1"/>
      <c r="B3" s="2"/>
      <c r="C3" s="2"/>
      <c r="D3" s="2"/>
      <c r="E3" s="2"/>
      <c r="F3" s="3"/>
      <c r="G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s="5" customFormat="1" x14ac:dyDescent="0.25">
      <c r="A4" s="1"/>
      <c r="B4" s="2"/>
      <c r="C4" s="2"/>
      <c r="D4" s="2"/>
      <c r="E4" s="2"/>
      <c r="F4" s="3"/>
      <c r="G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s="5" customFormat="1" x14ac:dyDescent="0.25">
      <c r="A5" s="1"/>
      <c r="B5" s="2"/>
      <c r="C5" s="2"/>
      <c r="D5" s="2"/>
      <c r="E5" s="2"/>
      <c r="F5" s="3"/>
      <c r="G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5" customFormat="1" x14ac:dyDescent="0.25">
      <c r="A6" s="1"/>
      <c r="B6" s="2"/>
      <c r="C6" s="2"/>
      <c r="D6" s="2"/>
      <c r="E6" s="2"/>
      <c r="F6" s="3"/>
      <c r="G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5" customFormat="1" x14ac:dyDescent="0.25">
      <c r="A7" s="6"/>
      <c r="B7" s="7"/>
      <c r="C7" s="7"/>
      <c r="D7" s="7"/>
      <c r="E7" s="7"/>
      <c r="F7" s="6"/>
      <c r="G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5" customFormat="1" ht="18" x14ac:dyDescent="0.25">
      <c r="A8" s="91" t="s">
        <v>150</v>
      </c>
      <c r="B8" s="91"/>
      <c r="C8" s="91"/>
      <c r="D8" s="91"/>
      <c r="E8" s="91"/>
      <c r="F8" s="91"/>
      <c r="G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5" customFormat="1" ht="18" x14ac:dyDescent="0.25">
      <c r="A9" s="91" t="s">
        <v>165</v>
      </c>
      <c r="B9" s="91"/>
      <c r="C9" s="91"/>
      <c r="D9" s="91"/>
      <c r="E9" s="91"/>
      <c r="F9" s="91"/>
      <c r="G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5" customFormat="1" ht="19.5" customHeight="1" x14ac:dyDescent="0.25">
      <c r="A10" s="1"/>
      <c r="B10" s="2"/>
      <c r="C10" s="2"/>
      <c r="D10" s="2"/>
      <c r="E10" s="2"/>
      <c r="F10" s="8"/>
      <c r="G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s="12" customFormat="1" ht="18.75" customHeight="1" x14ac:dyDescent="0.25">
      <c r="A11" s="9" t="s">
        <v>0</v>
      </c>
      <c r="B11" s="10"/>
      <c r="C11" s="10"/>
      <c r="D11" s="10"/>
      <c r="E11" s="10"/>
      <c r="F11" s="11"/>
    </row>
    <row r="12" spans="1:33" s="12" customFormat="1" ht="15" customHeight="1" x14ac:dyDescent="0.25">
      <c r="A12" s="9"/>
      <c r="B12" s="10"/>
      <c r="C12" s="10"/>
      <c r="D12" s="10"/>
      <c r="E12" s="10"/>
      <c r="F12" s="13"/>
    </row>
    <row r="13" spans="1:33" s="86" customFormat="1" ht="18.75" customHeight="1" x14ac:dyDescent="0.25">
      <c r="A13" s="14" t="s">
        <v>1</v>
      </c>
      <c r="B13" s="10"/>
      <c r="C13" s="10"/>
      <c r="D13" s="10"/>
      <c r="E13" s="10"/>
      <c r="F13" s="13"/>
    </row>
    <row r="14" spans="1:33" s="87" customFormat="1" ht="13.5" customHeight="1" x14ac:dyDescent="0.25">
      <c r="A14" s="15" t="s">
        <v>2</v>
      </c>
      <c r="B14" s="16"/>
      <c r="C14" s="16"/>
      <c r="D14" s="16"/>
      <c r="E14" s="16"/>
      <c r="F14" s="17">
        <v>6466742.46</v>
      </c>
    </row>
    <row r="15" spans="1:33" s="87" customFormat="1" ht="17.100000000000001" hidden="1" customHeight="1" x14ac:dyDescent="0.25">
      <c r="A15" s="14" t="s">
        <v>156</v>
      </c>
      <c r="B15" s="16"/>
      <c r="C15" s="16">
        <v>3697333.19</v>
      </c>
      <c r="D15" s="16"/>
      <c r="E15" s="16"/>
      <c r="F15" s="17"/>
    </row>
    <row r="16" spans="1:33" s="87" customFormat="1" ht="17.100000000000001" hidden="1" customHeight="1" x14ac:dyDescent="0.25">
      <c r="A16" s="14" t="s">
        <v>157</v>
      </c>
      <c r="B16" s="16"/>
      <c r="C16" s="16">
        <v>431875.03</v>
      </c>
      <c r="D16" s="16"/>
      <c r="E16" s="16"/>
      <c r="F16" s="17"/>
    </row>
    <row r="17" spans="1:6" s="87" customFormat="1" ht="17.100000000000001" hidden="1" customHeight="1" x14ac:dyDescent="0.25">
      <c r="A17" s="14" t="s">
        <v>158</v>
      </c>
      <c r="B17" s="16"/>
      <c r="C17" s="18">
        <v>353441.43</v>
      </c>
      <c r="D17" s="16"/>
      <c r="E17" s="16"/>
      <c r="F17" s="17"/>
    </row>
    <row r="18" spans="1:6" s="12" customFormat="1" ht="17.100000000000001" customHeight="1" x14ac:dyDescent="0.25">
      <c r="A18" s="15" t="s">
        <v>3</v>
      </c>
      <c r="B18" s="16"/>
      <c r="C18" s="16"/>
      <c r="D18" s="16"/>
      <c r="E18" s="16"/>
      <c r="F18" s="19">
        <v>22380760.469999999</v>
      </c>
    </row>
    <row r="19" spans="1:6" s="12" customFormat="1" ht="16.5" x14ac:dyDescent="0.25">
      <c r="A19" s="15" t="s">
        <v>4</v>
      </c>
      <c r="B19" s="16"/>
      <c r="C19" s="16"/>
      <c r="D19" s="16"/>
      <c r="E19" s="16"/>
      <c r="F19" s="17">
        <v>20514070.390000001</v>
      </c>
    </row>
    <row r="20" spans="1:6" s="12" customFormat="1" ht="16.5" hidden="1" customHeight="1" x14ac:dyDescent="0.25">
      <c r="A20" s="14" t="s">
        <v>5</v>
      </c>
      <c r="B20" s="16"/>
      <c r="C20" s="16">
        <v>8288916.6699999999</v>
      </c>
      <c r="D20" s="16"/>
      <c r="E20" s="16"/>
      <c r="F20" s="17"/>
    </row>
    <row r="21" spans="1:6" s="12" customFormat="1" ht="16.5" hidden="1" customHeight="1" x14ac:dyDescent="0.25">
      <c r="A21" s="14" t="s">
        <v>159</v>
      </c>
      <c r="B21" s="16"/>
      <c r="C21" s="16">
        <v>5940276.9400000004</v>
      </c>
      <c r="D21" s="16"/>
      <c r="E21" s="16"/>
      <c r="F21" s="17"/>
    </row>
    <row r="22" spans="1:6" s="12" customFormat="1" ht="16.5" hidden="1" customHeight="1" x14ac:dyDescent="0.25">
      <c r="A22" s="14" t="s">
        <v>148</v>
      </c>
      <c r="B22" s="16"/>
      <c r="C22" s="16">
        <v>850673.23</v>
      </c>
      <c r="D22" s="16"/>
      <c r="E22" s="16"/>
      <c r="F22" s="17"/>
    </row>
    <row r="23" spans="1:6" s="12" customFormat="1" ht="16.5" hidden="1" customHeight="1" x14ac:dyDescent="0.25">
      <c r="A23" s="14" t="s">
        <v>6</v>
      </c>
      <c r="B23" s="16"/>
      <c r="C23" s="16">
        <v>1045645.74</v>
      </c>
      <c r="D23" s="16"/>
      <c r="E23" s="16"/>
      <c r="F23" s="17"/>
    </row>
    <row r="24" spans="1:6" s="12" customFormat="1" ht="16.5" hidden="1" customHeight="1" x14ac:dyDescent="0.25">
      <c r="A24" s="14" t="s">
        <v>7</v>
      </c>
      <c r="B24" s="16"/>
      <c r="C24" s="16">
        <v>1099500.25</v>
      </c>
      <c r="D24" s="16"/>
      <c r="E24" s="16"/>
      <c r="F24" s="17"/>
    </row>
    <row r="25" spans="1:6" s="12" customFormat="1" ht="16.5" hidden="1" customHeight="1" x14ac:dyDescent="0.25">
      <c r="A25" s="14" t="s">
        <v>8</v>
      </c>
      <c r="B25" s="16"/>
      <c r="C25" s="16">
        <v>84222</v>
      </c>
      <c r="D25" s="16"/>
      <c r="E25" s="16"/>
      <c r="F25" s="17"/>
    </row>
    <row r="26" spans="1:6" s="12" customFormat="1" ht="16.5" hidden="1" customHeight="1" x14ac:dyDescent="0.25">
      <c r="A26" s="14" t="s">
        <v>154</v>
      </c>
      <c r="B26" s="16"/>
      <c r="C26" s="16">
        <v>528203.31000000006</v>
      </c>
      <c r="D26" s="16"/>
      <c r="E26" s="16"/>
      <c r="F26" s="17"/>
    </row>
    <row r="27" spans="1:6" s="12" customFormat="1" ht="16.5" hidden="1" customHeight="1" x14ac:dyDescent="0.25">
      <c r="A27" s="14" t="s">
        <v>155</v>
      </c>
      <c r="B27" s="16"/>
      <c r="C27" s="16">
        <v>5854767.7999999998</v>
      </c>
      <c r="D27" s="16"/>
      <c r="E27" s="16"/>
      <c r="F27" s="17"/>
    </row>
    <row r="28" spans="1:6" s="12" customFormat="1" ht="16.5" hidden="1" customHeight="1" x14ac:dyDescent="0.25">
      <c r="A28" s="14" t="s">
        <v>9</v>
      </c>
      <c r="B28" s="16"/>
      <c r="C28" s="16">
        <v>184322.7</v>
      </c>
      <c r="D28" s="16"/>
      <c r="E28" s="16"/>
      <c r="F28" s="17"/>
    </row>
    <row r="29" spans="1:6" s="12" customFormat="1" ht="16.5" hidden="1" customHeight="1" x14ac:dyDescent="0.25">
      <c r="A29" s="14" t="s">
        <v>10</v>
      </c>
      <c r="B29" s="16"/>
      <c r="C29" s="18">
        <v>603067.42000000004</v>
      </c>
      <c r="D29" s="16"/>
      <c r="E29" s="16"/>
      <c r="F29" s="17"/>
    </row>
    <row r="30" spans="1:6" s="12" customFormat="1" ht="16.5" hidden="1" customHeight="1" x14ac:dyDescent="0.25">
      <c r="A30" s="14"/>
      <c r="B30" s="16"/>
      <c r="C30" s="16"/>
      <c r="D30" s="16"/>
      <c r="E30" s="16"/>
      <c r="F30" s="17"/>
    </row>
    <row r="31" spans="1:6" s="12" customFormat="1" ht="16.5" x14ac:dyDescent="0.25">
      <c r="A31" s="15" t="s">
        <v>11</v>
      </c>
      <c r="B31" s="16"/>
      <c r="C31" s="16"/>
      <c r="D31" s="16"/>
      <c r="E31" s="16"/>
      <c r="F31" s="20"/>
    </row>
    <row r="32" spans="1:6" s="12" customFormat="1" ht="16.5" customHeight="1" x14ac:dyDescent="0.25">
      <c r="A32" s="14" t="s">
        <v>12</v>
      </c>
      <c r="B32" s="10"/>
      <c r="C32" s="10"/>
      <c r="D32" s="10"/>
      <c r="E32" s="10"/>
      <c r="F32" s="21">
        <f>SUM(F14:F31)</f>
        <v>49361573.32</v>
      </c>
    </row>
    <row r="33" spans="1:11" s="12" customFormat="1" ht="5.25" customHeight="1" x14ac:dyDescent="0.25">
      <c r="A33" s="14"/>
      <c r="B33" s="10"/>
      <c r="C33" s="10"/>
      <c r="D33" s="10"/>
      <c r="E33" s="10"/>
      <c r="F33" s="22"/>
    </row>
    <row r="34" spans="1:11" s="12" customFormat="1" ht="17.100000000000001" customHeight="1" x14ac:dyDescent="0.25">
      <c r="A34" s="14" t="s">
        <v>13</v>
      </c>
      <c r="B34" s="10"/>
      <c r="C34" s="10"/>
      <c r="D34" s="10"/>
      <c r="E34" s="10"/>
      <c r="F34" s="17"/>
    </row>
    <row r="35" spans="1:11" s="12" customFormat="1" ht="17.100000000000001" customHeight="1" x14ac:dyDescent="0.25">
      <c r="A35" s="15" t="s">
        <v>14</v>
      </c>
      <c r="B35" s="16"/>
      <c r="C35" s="16"/>
      <c r="D35" s="16"/>
      <c r="E35" s="16"/>
      <c r="F35" s="17">
        <v>311544498.56</v>
      </c>
    </row>
    <row r="36" spans="1:11" s="12" customFormat="1" ht="16.5" customHeight="1" x14ac:dyDescent="0.25">
      <c r="A36" s="15" t="s">
        <v>15</v>
      </c>
      <c r="B36" s="16"/>
      <c r="C36" s="16"/>
      <c r="D36" s="16"/>
      <c r="E36" s="16"/>
      <c r="F36" s="23" t="s">
        <v>16</v>
      </c>
    </row>
    <row r="37" spans="1:11" s="12" customFormat="1" ht="17.100000000000001" customHeight="1" x14ac:dyDescent="0.25">
      <c r="A37" s="14" t="s">
        <v>17</v>
      </c>
      <c r="B37" s="10"/>
      <c r="C37" s="10"/>
      <c r="D37" s="10"/>
      <c r="E37" s="10"/>
      <c r="F37" s="21">
        <f>SUM(F35)</f>
        <v>311544498.56</v>
      </c>
    </row>
    <row r="38" spans="1:11" s="12" customFormat="1" ht="9" customHeight="1" x14ac:dyDescent="0.25">
      <c r="A38" s="14"/>
      <c r="B38" s="10"/>
      <c r="C38" s="10"/>
      <c r="D38" s="10"/>
      <c r="E38" s="10"/>
      <c r="F38" s="24"/>
    </row>
    <row r="39" spans="1:11" s="12" customFormat="1" ht="17.100000000000001" customHeight="1" thickBot="1" x14ac:dyDescent="0.3">
      <c r="A39" s="14" t="s">
        <v>18</v>
      </c>
      <c r="B39" s="10"/>
      <c r="C39" s="10"/>
      <c r="D39" s="10"/>
      <c r="E39" s="10"/>
      <c r="F39" s="25">
        <f>SUM(F32+F37)</f>
        <v>360906071.88</v>
      </c>
    </row>
    <row r="40" spans="1:11" s="12" customFormat="1" ht="6.75" customHeight="1" x14ac:dyDescent="0.25">
      <c r="A40" s="14"/>
      <c r="B40" s="10"/>
      <c r="C40" s="10"/>
      <c r="D40" s="10"/>
      <c r="E40" s="10"/>
      <c r="F40" s="24"/>
    </row>
    <row r="41" spans="1:11" s="12" customFormat="1" ht="16.5" customHeight="1" x14ac:dyDescent="0.25">
      <c r="A41" s="14" t="s">
        <v>19</v>
      </c>
      <c r="B41" s="10"/>
      <c r="C41" s="10"/>
      <c r="D41" s="10"/>
      <c r="E41" s="10"/>
      <c r="F41" s="26"/>
    </row>
    <row r="42" spans="1:11" s="12" customFormat="1" ht="17.100000000000001" customHeight="1" x14ac:dyDescent="0.25">
      <c r="A42" s="27" t="s">
        <v>20</v>
      </c>
      <c r="B42" s="28"/>
      <c r="C42" s="28"/>
      <c r="D42" s="28"/>
      <c r="E42" s="28"/>
      <c r="F42" s="29"/>
    </row>
    <row r="43" spans="1:11" s="12" customFormat="1" ht="17.100000000000001" customHeight="1" x14ac:dyDescent="0.25">
      <c r="A43" s="15" t="s">
        <v>21</v>
      </c>
      <c r="B43" s="16"/>
      <c r="C43" s="16"/>
      <c r="D43" s="16"/>
      <c r="E43" s="16"/>
      <c r="F43" s="17">
        <v>204250922.84</v>
      </c>
    </row>
    <row r="44" spans="1:11" s="12" customFormat="1" ht="16.5" customHeight="1" x14ac:dyDescent="0.25">
      <c r="A44" s="15" t="s">
        <v>22</v>
      </c>
      <c r="B44" s="16"/>
      <c r="C44" s="16"/>
      <c r="D44" s="16"/>
      <c r="E44" s="16"/>
      <c r="F44" s="17">
        <v>393484.66</v>
      </c>
    </row>
    <row r="45" spans="1:11" s="12" customFormat="1" ht="16.5" hidden="1" customHeight="1" x14ac:dyDescent="0.25">
      <c r="A45" s="14" t="s">
        <v>23</v>
      </c>
      <c r="B45" s="10"/>
      <c r="C45" s="10">
        <f>SUM(C46:C50)</f>
        <v>1683080.5100000002</v>
      </c>
      <c r="D45" s="10"/>
      <c r="E45" s="10"/>
      <c r="F45" s="17"/>
    </row>
    <row r="46" spans="1:11" s="12" customFormat="1" ht="16.5" hidden="1" customHeight="1" x14ac:dyDescent="0.25">
      <c r="A46" s="30" t="s">
        <v>24</v>
      </c>
      <c r="B46" s="16"/>
      <c r="C46" s="16">
        <v>1003286.54</v>
      </c>
      <c r="D46" s="16"/>
      <c r="E46" s="16"/>
      <c r="F46" s="17"/>
    </row>
    <row r="47" spans="1:11" s="12" customFormat="1" ht="16.5" hidden="1" customHeight="1" x14ac:dyDescent="0.25">
      <c r="A47" s="30" t="s">
        <v>25</v>
      </c>
      <c r="B47" s="16"/>
      <c r="C47" s="16">
        <v>112120</v>
      </c>
      <c r="D47" s="16"/>
      <c r="E47" s="16"/>
      <c r="F47" s="17"/>
      <c r="K47" s="31">
        <f>SUM(B46:B55)</f>
        <v>0</v>
      </c>
    </row>
    <row r="48" spans="1:11" s="12" customFormat="1" ht="16.5" hidden="1" customHeight="1" x14ac:dyDescent="0.25">
      <c r="A48" s="30" t="s">
        <v>26</v>
      </c>
      <c r="B48" s="16"/>
      <c r="C48" s="16">
        <v>50428.07</v>
      </c>
      <c r="D48" s="16"/>
      <c r="E48" s="16"/>
      <c r="F48" s="17"/>
    </row>
    <row r="49" spans="1:6" s="12" customFormat="1" ht="16.5" hidden="1" customHeight="1" x14ac:dyDescent="0.25">
      <c r="A49" s="30" t="s">
        <v>27</v>
      </c>
      <c r="B49" s="16"/>
      <c r="C49" s="16">
        <v>5282.26</v>
      </c>
      <c r="D49" s="16"/>
      <c r="E49" s="16"/>
      <c r="F49" s="17"/>
    </row>
    <row r="50" spans="1:6" s="12" customFormat="1" ht="16.5" hidden="1" customHeight="1" x14ac:dyDescent="0.25">
      <c r="A50" s="30" t="s">
        <v>28</v>
      </c>
      <c r="B50" s="16"/>
      <c r="C50" s="16">
        <v>511963.64</v>
      </c>
      <c r="D50" s="16"/>
      <c r="E50" s="16"/>
      <c r="F50" s="17"/>
    </row>
    <row r="51" spans="1:6" s="12" customFormat="1" ht="16.5" hidden="1" customHeight="1" x14ac:dyDescent="0.25">
      <c r="A51" s="30" t="s">
        <v>29</v>
      </c>
      <c r="B51" s="16"/>
      <c r="C51" s="10">
        <f>SUM(C52:C55)</f>
        <v>1048764.46</v>
      </c>
      <c r="D51" s="10"/>
      <c r="E51" s="10"/>
      <c r="F51" s="17"/>
    </row>
    <row r="52" spans="1:6" s="12" customFormat="1" ht="16.5" hidden="1" customHeight="1" x14ac:dyDescent="0.25">
      <c r="A52" s="30" t="s">
        <v>30</v>
      </c>
      <c r="B52" s="16"/>
      <c r="C52" s="16">
        <v>821257.79</v>
      </c>
      <c r="D52" s="16"/>
      <c r="E52" s="16"/>
      <c r="F52" s="17"/>
    </row>
    <row r="53" spans="1:6" s="12" customFormat="1" ht="16.5" hidden="1" customHeight="1" x14ac:dyDescent="0.25">
      <c r="A53" s="30" t="s">
        <v>31</v>
      </c>
      <c r="B53" s="16"/>
      <c r="C53" s="16">
        <v>185923.33</v>
      </c>
      <c r="D53" s="16"/>
      <c r="E53" s="16"/>
      <c r="F53" s="17"/>
    </row>
    <row r="54" spans="1:6" s="12" customFormat="1" ht="16.5" hidden="1" customHeight="1" x14ac:dyDescent="0.25">
      <c r="A54" s="30" t="s">
        <v>32</v>
      </c>
      <c r="B54" s="16"/>
      <c r="C54" s="16">
        <v>25000</v>
      </c>
      <c r="D54" s="16"/>
      <c r="E54" s="16"/>
      <c r="F54" s="17"/>
    </row>
    <row r="55" spans="1:6" s="12" customFormat="1" ht="16.5" hidden="1" customHeight="1" x14ac:dyDescent="0.25">
      <c r="A55" s="30" t="s">
        <v>33</v>
      </c>
      <c r="B55" s="16"/>
      <c r="C55" s="16">
        <v>16583.34</v>
      </c>
      <c r="D55" s="16"/>
      <c r="E55" s="16"/>
      <c r="F55" s="17"/>
    </row>
    <row r="56" spans="1:6" s="12" customFormat="1" ht="16.5" hidden="1" customHeight="1" x14ac:dyDescent="0.25">
      <c r="A56" s="30" t="s">
        <v>34</v>
      </c>
      <c r="B56" s="16"/>
      <c r="C56" s="16"/>
      <c r="D56" s="16"/>
      <c r="E56" s="16"/>
      <c r="F56" s="17"/>
    </row>
    <row r="57" spans="1:6" s="12" customFormat="1" ht="17.100000000000001" customHeight="1" x14ac:dyDescent="0.25">
      <c r="A57" s="15" t="s">
        <v>35</v>
      </c>
      <c r="B57" s="16"/>
      <c r="C57" s="16"/>
      <c r="D57" s="16"/>
      <c r="E57" s="16"/>
      <c r="F57" s="17"/>
    </row>
    <row r="58" spans="1:6" s="12" customFormat="1" ht="17.100000000000001" customHeight="1" x14ac:dyDescent="0.25">
      <c r="A58" s="15" t="s">
        <v>164</v>
      </c>
      <c r="B58" s="16"/>
      <c r="C58" s="16"/>
      <c r="D58" s="16"/>
      <c r="E58" s="16"/>
      <c r="F58" s="13"/>
    </row>
    <row r="59" spans="1:6" s="12" customFormat="1" ht="17.100000000000001" customHeight="1" x14ac:dyDescent="0.25">
      <c r="A59" s="15" t="s">
        <v>36</v>
      </c>
      <c r="B59" s="16"/>
      <c r="C59" s="16"/>
      <c r="D59" s="16"/>
      <c r="E59" s="16"/>
      <c r="F59" s="89">
        <v>8014736.1699999999</v>
      </c>
    </row>
    <row r="60" spans="1:6" s="12" customFormat="1" ht="17.100000000000001" customHeight="1" x14ac:dyDescent="0.25">
      <c r="A60" s="14" t="s">
        <v>37</v>
      </c>
      <c r="B60" s="10"/>
      <c r="C60" s="10"/>
      <c r="D60" s="10"/>
      <c r="E60" s="10"/>
      <c r="F60" s="21">
        <f>SUM(F42:F59)</f>
        <v>212659143.66999999</v>
      </c>
    </row>
    <row r="61" spans="1:6" s="12" customFormat="1" ht="3.75" customHeight="1" x14ac:dyDescent="0.25">
      <c r="A61" s="14"/>
      <c r="B61" s="10"/>
      <c r="C61" s="10"/>
      <c r="D61" s="10"/>
      <c r="E61" s="10"/>
      <c r="F61" s="13"/>
    </row>
    <row r="62" spans="1:6" s="12" customFormat="1" ht="17.100000000000001" customHeight="1" x14ac:dyDescent="0.25">
      <c r="A62" s="27" t="s">
        <v>38</v>
      </c>
      <c r="B62" s="28"/>
      <c r="C62" s="28"/>
      <c r="D62" s="28"/>
      <c r="E62" s="28"/>
      <c r="F62" s="17"/>
    </row>
    <row r="63" spans="1:6" s="12" customFormat="1" ht="17.100000000000001" customHeight="1" x14ac:dyDescent="0.25">
      <c r="A63" s="15" t="s">
        <v>39</v>
      </c>
      <c r="B63" s="16"/>
      <c r="C63" s="16"/>
      <c r="D63" s="16"/>
      <c r="E63" s="16"/>
      <c r="F63" s="17">
        <v>18273498</v>
      </c>
    </row>
    <row r="64" spans="1:6" s="12" customFormat="1" ht="17.100000000000001" customHeight="1" x14ac:dyDescent="0.25">
      <c r="A64" s="15" t="s">
        <v>40</v>
      </c>
      <c r="B64" s="16"/>
      <c r="C64" s="16"/>
      <c r="D64" s="16"/>
      <c r="E64" s="16"/>
      <c r="F64" s="17" t="s">
        <v>16</v>
      </c>
    </row>
    <row r="65" spans="1:11" s="12" customFormat="1" ht="17.100000000000001" customHeight="1" x14ac:dyDescent="0.25">
      <c r="A65" s="15" t="s">
        <v>41</v>
      </c>
      <c r="B65" s="16"/>
      <c r="C65" s="16"/>
      <c r="D65" s="16"/>
      <c r="E65" s="16"/>
      <c r="F65" s="17" t="s">
        <v>16</v>
      </c>
    </row>
    <row r="66" spans="1:11" s="12" customFormat="1" ht="17.100000000000001" customHeight="1" x14ac:dyDescent="0.25">
      <c r="A66" s="15" t="s">
        <v>42</v>
      </c>
      <c r="B66" s="16"/>
      <c r="C66" s="16"/>
      <c r="D66" s="16"/>
      <c r="E66" s="16"/>
      <c r="F66" s="17" t="s">
        <v>16</v>
      </c>
    </row>
    <row r="67" spans="1:11" s="12" customFormat="1" ht="17.100000000000001" customHeight="1" x14ac:dyDescent="0.25">
      <c r="D67" s="16"/>
      <c r="E67" s="16"/>
      <c r="F67" s="17"/>
      <c r="K67" s="32"/>
    </row>
    <row r="68" spans="1:11" s="12" customFormat="1" ht="17.100000000000001" customHeight="1" x14ac:dyDescent="0.25">
      <c r="A68" s="15" t="s">
        <v>43</v>
      </c>
      <c r="B68" s="16"/>
      <c r="C68" s="16"/>
      <c r="D68" s="16"/>
      <c r="E68" s="16"/>
      <c r="F68" s="33" t="s">
        <v>16</v>
      </c>
    </row>
    <row r="69" spans="1:11" s="12" customFormat="1" ht="17.100000000000001" customHeight="1" x14ac:dyDescent="0.25">
      <c r="A69" s="14" t="s">
        <v>44</v>
      </c>
      <c r="B69" s="10"/>
      <c r="C69" s="10"/>
      <c r="D69" s="10"/>
      <c r="E69" s="10"/>
      <c r="F69" s="90">
        <f>SUM(F60:F68)</f>
        <v>230932641.66999999</v>
      </c>
    </row>
    <row r="70" spans="1:11" s="12" customFormat="1" ht="5.25" customHeight="1" x14ac:dyDescent="0.25">
      <c r="A70" s="14"/>
      <c r="B70" s="10"/>
      <c r="C70" s="10"/>
      <c r="D70" s="10"/>
      <c r="E70" s="10"/>
      <c r="F70" s="26"/>
    </row>
    <row r="71" spans="1:11" s="12" customFormat="1" ht="17.100000000000001" customHeight="1" x14ac:dyDescent="0.25">
      <c r="A71" s="14" t="s">
        <v>45</v>
      </c>
      <c r="B71" s="10"/>
      <c r="C71" s="10"/>
      <c r="D71" s="10"/>
      <c r="E71" s="10"/>
    </row>
    <row r="72" spans="1:11" s="12" customFormat="1" ht="5.25" customHeight="1" x14ac:dyDescent="0.25">
      <c r="A72" s="14"/>
      <c r="B72" s="10"/>
      <c r="C72" s="10"/>
      <c r="D72" s="10"/>
      <c r="E72" s="10"/>
      <c r="F72" s="24"/>
    </row>
    <row r="73" spans="1:11" s="12" customFormat="1" ht="17.100000000000001" customHeight="1" x14ac:dyDescent="0.25">
      <c r="A73" s="14" t="s">
        <v>46</v>
      </c>
      <c r="B73" s="10"/>
      <c r="C73" s="10"/>
      <c r="D73" s="10"/>
      <c r="E73" s="10"/>
      <c r="F73" s="26"/>
    </row>
    <row r="74" spans="1:11" s="12" customFormat="1" ht="17.100000000000001" customHeight="1" x14ac:dyDescent="0.25">
      <c r="A74" s="15" t="s">
        <v>47</v>
      </c>
      <c r="B74" s="16"/>
      <c r="C74" s="16"/>
      <c r="D74" s="16"/>
      <c r="E74" s="16"/>
      <c r="F74" s="17">
        <v>129973430.12</v>
      </c>
    </row>
    <row r="75" spans="1:11" s="12" customFormat="1" ht="17.100000000000001" customHeight="1" x14ac:dyDescent="0.25">
      <c r="A75" s="15" t="s">
        <v>48</v>
      </c>
      <c r="B75" s="16"/>
      <c r="C75" s="16"/>
      <c r="D75" s="16"/>
      <c r="E75" s="16"/>
      <c r="F75" s="33" t="s">
        <v>16</v>
      </c>
    </row>
    <row r="76" spans="1:11" s="12" customFormat="1" ht="17.100000000000001" customHeight="1" x14ac:dyDescent="0.25">
      <c r="A76" s="14" t="s">
        <v>49</v>
      </c>
      <c r="B76" s="10"/>
      <c r="C76" s="10"/>
      <c r="D76" s="10"/>
      <c r="E76" s="10"/>
      <c r="F76" s="17">
        <f>SUM(F74)</f>
        <v>129973430.12</v>
      </c>
      <c r="K76" s="32"/>
    </row>
    <row r="77" spans="1:11" s="12" customFormat="1" ht="5.25" customHeight="1" x14ac:dyDescent="0.25">
      <c r="A77" s="14"/>
      <c r="B77" s="10"/>
      <c r="C77" s="10"/>
      <c r="D77" s="10"/>
      <c r="E77" s="10"/>
      <c r="F77" s="24"/>
    </row>
    <row r="78" spans="1:11" s="12" customFormat="1" ht="16.5" customHeight="1" thickBot="1" x14ac:dyDescent="0.3">
      <c r="A78" s="14" t="s">
        <v>50</v>
      </c>
      <c r="B78" s="10"/>
      <c r="C78" s="10"/>
      <c r="D78" s="10"/>
      <c r="E78" s="10"/>
      <c r="F78" s="25">
        <f>F69+F76</f>
        <v>360906071.78999996</v>
      </c>
    </row>
    <row r="79" spans="1:11" s="12" customFormat="1" ht="16.5" customHeight="1" x14ac:dyDescent="0.25">
      <c r="A79" s="14"/>
      <c r="B79" s="10"/>
      <c r="C79" s="10"/>
      <c r="D79" s="10"/>
      <c r="E79" s="10"/>
      <c r="F79" s="26"/>
    </row>
    <row r="80" spans="1:11" s="12" customFormat="1" ht="16.5" customHeight="1" x14ac:dyDescent="0.25">
      <c r="A80" s="14"/>
      <c r="B80" s="10"/>
      <c r="C80" s="10"/>
      <c r="D80" s="10"/>
      <c r="E80" s="10"/>
      <c r="F80" s="26"/>
    </row>
    <row r="81" spans="1:11" s="12" customFormat="1" ht="16.5" customHeight="1" x14ac:dyDescent="0.25">
      <c r="A81" s="14"/>
      <c r="B81" s="10"/>
      <c r="C81" s="10"/>
      <c r="D81" s="10"/>
      <c r="E81" s="10"/>
      <c r="F81" s="26"/>
    </row>
    <row r="82" spans="1:11" s="12" customFormat="1" ht="16.5" customHeight="1" x14ac:dyDescent="0.25">
      <c r="A82" s="14"/>
      <c r="B82" s="10"/>
      <c r="C82" s="10"/>
      <c r="D82" s="10"/>
      <c r="E82" s="10"/>
      <c r="F82" s="26"/>
    </row>
    <row r="83" spans="1:11" s="12" customFormat="1" ht="16.5" customHeight="1" x14ac:dyDescent="0.25">
      <c r="A83" s="14"/>
      <c r="B83" s="10"/>
      <c r="C83" s="10"/>
      <c r="D83" s="10"/>
      <c r="E83" s="10"/>
      <c r="F83" s="34"/>
    </row>
    <row r="84" spans="1:11" s="12" customFormat="1" ht="16.5" customHeight="1" x14ac:dyDescent="0.25">
      <c r="B84" s="10"/>
      <c r="C84" s="10"/>
      <c r="D84" s="10"/>
      <c r="E84" s="10"/>
      <c r="F84" s="34"/>
    </row>
    <row r="85" spans="1:11" s="12" customFormat="1" ht="16.5" customHeight="1" x14ac:dyDescent="0.25">
      <c r="A85" s="14" t="s">
        <v>146</v>
      </c>
      <c r="B85" s="11"/>
      <c r="C85" s="11"/>
      <c r="D85" s="11"/>
      <c r="E85" s="14" t="s">
        <v>151</v>
      </c>
      <c r="G85" s="11"/>
    </row>
    <row r="86" spans="1:11" s="4" customFormat="1" ht="15.75" customHeight="1" x14ac:dyDescent="0.25">
      <c r="A86" s="15" t="s">
        <v>147</v>
      </c>
      <c r="B86" s="16"/>
      <c r="C86" s="16"/>
      <c r="D86" s="16"/>
      <c r="E86" s="15" t="s">
        <v>152</v>
      </c>
      <c r="G86" s="34"/>
    </row>
    <row r="87" spans="1:11" s="4" customFormat="1" ht="31.5" customHeight="1" x14ac:dyDescent="0.25">
      <c r="A87" s="14"/>
      <c r="B87" s="10"/>
      <c r="C87" s="10"/>
      <c r="D87" s="10"/>
      <c r="E87" s="10"/>
      <c r="F87" s="34"/>
    </row>
    <row r="88" spans="1:11" s="4" customFormat="1" ht="18" customHeight="1" x14ac:dyDescent="0.25">
      <c r="A88" s="92" t="s">
        <v>51</v>
      </c>
      <c r="B88" s="92"/>
      <c r="C88" s="92"/>
      <c r="D88" s="92"/>
      <c r="E88" s="92"/>
      <c r="F88" s="92"/>
      <c r="G88" s="86"/>
    </row>
    <row r="89" spans="1:11" s="4" customFormat="1" ht="18" customHeight="1" x14ac:dyDescent="0.25">
      <c r="A89" s="93" t="s">
        <v>52</v>
      </c>
      <c r="B89" s="93"/>
      <c r="C89" s="93"/>
      <c r="D89" s="93"/>
      <c r="E89" s="93"/>
      <c r="F89" s="93"/>
      <c r="G89" s="87"/>
    </row>
    <row r="90" spans="1:11" s="4" customFormat="1" ht="24" customHeight="1" x14ac:dyDescent="0.25">
      <c r="C90" s="12"/>
      <c r="D90" s="12"/>
      <c r="E90" s="12"/>
      <c r="F90" s="14"/>
      <c r="G90" s="10"/>
      <c r="H90" s="10"/>
      <c r="I90" s="11"/>
    </row>
    <row r="91" spans="1:11" s="4" customFormat="1" ht="24" customHeight="1" x14ac:dyDescent="0.25">
      <c r="C91" s="12"/>
      <c r="D91" s="12"/>
      <c r="E91" s="12"/>
      <c r="F91" s="14"/>
      <c r="G91" s="10"/>
      <c r="H91" s="10"/>
      <c r="I91" s="34"/>
      <c r="K91" s="4" t="s">
        <v>53</v>
      </c>
    </row>
    <row r="92" spans="1:11" s="4" customFormat="1" ht="24" customHeight="1" x14ac:dyDescent="0.25">
      <c r="C92" s="12"/>
      <c r="D92" s="12"/>
      <c r="E92" s="12"/>
      <c r="F92" s="14"/>
      <c r="G92" s="10"/>
      <c r="H92" s="10"/>
      <c r="I92" s="34"/>
    </row>
    <row r="93" spans="1:11" s="4" customFormat="1" ht="24" customHeight="1" x14ac:dyDescent="0.25">
      <c r="C93" s="12"/>
      <c r="D93" s="12"/>
      <c r="E93" s="12"/>
      <c r="F93" s="14"/>
      <c r="G93" s="10"/>
      <c r="H93" s="10"/>
      <c r="I93" s="11"/>
    </row>
    <row r="94" spans="1:11" s="4" customFormat="1" ht="24" customHeight="1" x14ac:dyDescent="0.25">
      <c r="C94" s="12"/>
      <c r="D94" s="12"/>
      <c r="E94" s="12"/>
      <c r="F94" s="14"/>
      <c r="G94" s="10"/>
      <c r="H94" s="10"/>
      <c r="I94" s="34"/>
    </row>
    <row r="95" spans="1:11" s="4" customFormat="1" ht="24" customHeight="1" x14ac:dyDescent="0.25">
      <c r="C95" s="12"/>
      <c r="D95" s="12"/>
      <c r="E95" s="12"/>
      <c r="F95" s="35"/>
      <c r="G95" s="36"/>
      <c r="H95" s="36"/>
      <c r="I95" s="34"/>
    </row>
    <row r="96" spans="1:11" s="4" customFormat="1" ht="24" customHeight="1" x14ac:dyDescent="0.25">
      <c r="F96" s="37"/>
      <c r="G96" s="38"/>
      <c r="H96" s="38"/>
      <c r="I96" s="11"/>
    </row>
    <row r="97" spans="6:9" s="4" customFormat="1" ht="24" customHeight="1" x14ac:dyDescent="0.25">
      <c r="F97" s="39"/>
      <c r="G97" s="40"/>
      <c r="H97" s="40"/>
      <c r="I97" s="41"/>
    </row>
    <row r="98" spans="6:9" s="4" customFormat="1" ht="24" customHeight="1" x14ac:dyDescent="0.25">
      <c r="F98" s="39"/>
      <c r="G98" s="40"/>
      <c r="H98" s="40"/>
      <c r="I98" s="41"/>
    </row>
    <row r="99" spans="6:9" s="4" customFormat="1" ht="24" customHeight="1" x14ac:dyDescent="0.25">
      <c r="F99" s="39"/>
      <c r="G99" s="40"/>
      <c r="H99" s="40"/>
      <c r="I99" s="41"/>
    </row>
    <row r="100" spans="6:9" s="4" customFormat="1" ht="24" customHeight="1" x14ac:dyDescent="0.25">
      <c r="F100" s="39"/>
      <c r="G100" s="40"/>
      <c r="H100" s="40"/>
      <c r="I100" s="41"/>
    </row>
    <row r="101" spans="6:9" s="4" customFormat="1" x14ac:dyDescent="0.25">
      <c r="F101" s="42"/>
      <c r="G101" s="43"/>
      <c r="H101" s="43"/>
      <c r="I101" s="44"/>
    </row>
    <row r="102" spans="6:9" s="4" customFormat="1" x14ac:dyDescent="0.25">
      <c r="F102" s="42"/>
      <c r="G102" s="43"/>
      <c r="H102" s="43"/>
      <c r="I102" s="44"/>
    </row>
    <row r="103" spans="6:9" s="4" customFormat="1" x14ac:dyDescent="0.25">
      <c r="F103" s="42"/>
      <c r="G103" s="43"/>
      <c r="H103" s="43"/>
      <c r="I103" s="44"/>
    </row>
    <row r="104" spans="6:9" s="4" customFormat="1" x14ac:dyDescent="0.25">
      <c r="F104" s="42"/>
      <c r="G104" s="43"/>
      <c r="H104" s="43"/>
      <c r="I104" s="44"/>
    </row>
    <row r="105" spans="6:9" s="4" customFormat="1" x14ac:dyDescent="0.25">
      <c r="F105" s="42"/>
      <c r="G105" s="43"/>
      <c r="H105" s="43"/>
      <c r="I105" s="44"/>
    </row>
    <row r="106" spans="6:9" s="4" customFormat="1" x14ac:dyDescent="0.25">
      <c r="F106" s="42"/>
      <c r="G106" s="43"/>
      <c r="H106" s="43"/>
      <c r="I106" s="44"/>
    </row>
    <row r="107" spans="6:9" s="4" customFormat="1" x14ac:dyDescent="0.25">
      <c r="F107" s="42"/>
      <c r="G107" s="43"/>
      <c r="H107" s="43"/>
      <c r="I107" s="44"/>
    </row>
    <row r="108" spans="6:9" s="4" customFormat="1" x14ac:dyDescent="0.25">
      <c r="F108" s="42"/>
      <c r="G108" s="43"/>
      <c r="H108" s="43"/>
      <c r="I108" s="44"/>
    </row>
    <row r="109" spans="6:9" s="4" customFormat="1" x14ac:dyDescent="0.25">
      <c r="F109" s="42"/>
      <c r="G109" s="43"/>
      <c r="H109" s="43"/>
      <c r="I109" s="44"/>
    </row>
    <row r="110" spans="6:9" s="4" customFormat="1" x14ac:dyDescent="0.25">
      <c r="F110" s="42"/>
      <c r="G110" s="43"/>
      <c r="H110" s="43"/>
      <c r="I110" s="44"/>
    </row>
    <row r="111" spans="6:9" s="4" customFormat="1" x14ac:dyDescent="0.25">
      <c r="F111" s="42"/>
      <c r="G111" s="43"/>
      <c r="H111" s="43"/>
      <c r="I111" s="44"/>
    </row>
    <row r="112" spans="6:9" s="4" customFormat="1" x14ac:dyDescent="0.25">
      <c r="F112" s="42"/>
      <c r="G112" s="43"/>
      <c r="H112" s="43"/>
      <c r="I112" s="44"/>
    </row>
    <row r="113" spans="6:9" s="4" customFormat="1" x14ac:dyDescent="0.25">
      <c r="F113" s="42"/>
      <c r="G113" s="43"/>
      <c r="H113" s="43"/>
      <c r="I113" s="45"/>
    </row>
    <row r="114" spans="6:9" s="4" customFormat="1" x14ac:dyDescent="0.25">
      <c r="F114" s="42"/>
      <c r="G114" s="43"/>
      <c r="H114" s="43"/>
      <c r="I114" s="45"/>
    </row>
    <row r="115" spans="6:9" s="4" customFormat="1" x14ac:dyDescent="0.25">
      <c r="F115" s="42"/>
      <c r="G115" s="43"/>
      <c r="H115" s="43"/>
      <c r="I115" s="45"/>
    </row>
    <row r="116" spans="6:9" s="4" customFormat="1" x14ac:dyDescent="0.25">
      <c r="F116" s="42"/>
      <c r="G116" s="43"/>
      <c r="H116" s="43"/>
      <c r="I116" s="45"/>
    </row>
    <row r="117" spans="6:9" s="4" customFormat="1" x14ac:dyDescent="0.25">
      <c r="F117" s="42"/>
      <c r="G117" s="43"/>
      <c r="H117" s="43"/>
      <c r="I117" s="45"/>
    </row>
    <row r="118" spans="6:9" s="4" customFormat="1" x14ac:dyDescent="0.25">
      <c r="F118" s="42"/>
      <c r="G118" s="43"/>
      <c r="H118" s="43"/>
      <c r="I118" s="45"/>
    </row>
    <row r="119" spans="6:9" s="4" customFormat="1" x14ac:dyDescent="0.25">
      <c r="F119" s="42"/>
      <c r="G119" s="43"/>
      <c r="H119" s="43"/>
      <c r="I119" s="45"/>
    </row>
    <row r="120" spans="6:9" s="4" customFormat="1" x14ac:dyDescent="0.25">
      <c r="F120" s="42"/>
      <c r="G120" s="43"/>
      <c r="H120" s="43"/>
      <c r="I120" s="45"/>
    </row>
    <row r="121" spans="6:9" s="4" customFormat="1" x14ac:dyDescent="0.25">
      <c r="F121" s="46"/>
      <c r="G121" s="47"/>
      <c r="H121" s="47"/>
      <c r="I121" s="48"/>
    </row>
    <row r="131" spans="1:84" ht="15.75" thickBot="1" x14ac:dyDescent="0.3">
      <c r="A131" s="49"/>
      <c r="B131" s="49"/>
      <c r="C131" s="49"/>
      <c r="D131" s="49"/>
      <c r="E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</row>
    <row r="132" spans="1:84" ht="15.75" x14ac:dyDescent="0.25">
      <c r="A132" s="49"/>
      <c r="B132" s="49"/>
      <c r="C132" s="49"/>
      <c r="D132" s="49"/>
      <c r="E132" s="49"/>
      <c r="F132" s="50"/>
      <c r="G132" s="51"/>
      <c r="H132" s="51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</row>
    <row r="142" spans="1:84" x14ac:dyDescent="0.2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49"/>
      <c r="BH142" s="49"/>
      <c r="BI142" s="49"/>
      <c r="BJ142" s="49"/>
      <c r="BK142" s="49"/>
      <c r="BL142" s="49"/>
      <c r="BM142" s="49"/>
      <c r="BN142" s="49"/>
      <c r="BO142" s="49"/>
      <c r="BP142" s="49"/>
      <c r="BQ142" s="49"/>
      <c r="BR142" s="49"/>
      <c r="BS142" s="49"/>
      <c r="BT142" s="49"/>
      <c r="BU142" s="49"/>
      <c r="BV142" s="49"/>
      <c r="BW142" s="49"/>
      <c r="BX142" s="49"/>
      <c r="BY142" s="49"/>
      <c r="BZ142" s="49"/>
      <c r="CA142" s="49"/>
      <c r="CB142" s="49"/>
      <c r="CC142" s="49"/>
      <c r="CD142" s="49"/>
      <c r="CE142" s="49"/>
      <c r="CF142" s="49"/>
    </row>
    <row r="143" spans="1:84" x14ac:dyDescent="0.2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</row>
  </sheetData>
  <mergeCells count="4">
    <mergeCell ref="A9:F9"/>
    <mergeCell ref="A88:F88"/>
    <mergeCell ref="A8:F8"/>
    <mergeCell ref="A89:F89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abSelected="1" zoomScaleNormal="100" workbookViewId="0">
      <selection sqref="A1:N106"/>
    </sheetView>
  </sheetViews>
  <sheetFormatPr baseColWidth="10" defaultColWidth="60.85546875" defaultRowHeight="12.75" x14ac:dyDescent="0.2"/>
  <cols>
    <col min="1" max="1" width="57.140625" style="52" customWidth="1"/>
    <col min="2" max="2" width="14.7109375" style="52" customWidth="1"/>
    <col min="3" max="3" width="13" style="52" customWidth="1"/>
    <col min="4" max="4" width="13.7109375" style="52" customWidth="1"/>
    <col min="5" max="5" width="14.140625" style="52" customWidth="1"/>
    <col min="6" max="6" width="13.7109375" style="52" customWidth="1"/>
    <col min="7" max="7" width="13.140625" style="52" customWidth="1"/>
    <col min="8" max="8" width="13.42578125" style="52" customWidth="1"/>
    <col min="9" max="9" width="13.7109375" style="52" customWidth="1"/>
    <col min="10" max="10" width="13.42578125" style="52" customWidth="1"/>
    <col min="11" max="11" width="12.7109375" style="52" customWidth="1"/>
    <col min="12" max="13" width="13.42578125" style="52" customWidth="1"/>
    <col min="14" max="14" width="14.7109375" style="52" customWidth="1"/>
    <col min="15" max="16" width="60.85546875" style="52" customWidth="1"/>
    <col min="17" max="17" width="0.140625" style="52" customWidth="1"/>
    <col min="18" max="16384" width="60.85546875" style="52"/>
  </cols>
  <sheetData>
    <row r="1" spans="1:17" ht="15.75" customHeight="1" x14ac:dyDescent="0.2">
      <c r="A1" s="94" t="s">
        <v>149</v>
      </c>
      <c r="B1" s="94"/>
      <c r="C1" s="94"/>
      <c r="D1" s="94"/>
      <c r="E1" s="94"/>
      <c r="F1" s="94"/>
      <c r="G1" s="85"/>
      <c r="H1" s="85"/>
      <c r="I1" s="85"/>
      <c r="J1" s="85"/>
      <c r="K1" s="85"/>
      <c r="L1" s="85"/>
      <c r="M1" s="85"/>
      <c r="N1" s="85"/>
    </row>
    <row r="2" spans="1:17" ht="15.75" x14ac:dyDescent="0.2">
      <c r="A2" s="94" t="s">
        <v>153</v>
      </c>
      <c r="B2" s="94"/>
      <c r="C2" s="94"/>
      <c r="D2" s="94"/>
      <c r="E2" s="94"/>
      <c r="F2" s="94"/>
      <c r="G2" s="84"/>
      <c r="H2" s="84"/>
      <c r="I2" s="84"/>
      <c r="J2" s="84"/>
      <c r="K2" s="84"/>
      <c r="L2" s="84"/>
      <c r="M2" s="84"/>
      <c r="N2" s="84"/>
    </row>
    <row r="3" spans="1:17" ht="15.75" x14ac:dyDescent="0.2">
      <c r="A3" s="94" t="s">
        <v>163</v>
      </c>
      <c r="B3" s="94"/>
      <c r="C3" s="94"/>
      <c r="D3" s="94"/>
      <c r="E3" s="94"/>
      <c r="F3" s="94"/>
      <c r="G3" s="85"/>
      <c r="H3" s="85"/>
      <c r="I3" s="85"/>
      <c r="J3" s="85"/>
      <c r="K3" s="85"/>
      <c r="L3" s="85"/>
      <c r="M3" s="85"/>
      <c r="N3" s="85"/>
    </row>
    <row r="4" spans="1:17" ht="15.75" hidden="1" x14ac:dyDescent="0.2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7" ht="16.5" thickBot="1" x14ac:dyDescent="0.3">
      <c r="A5" s="95" t="s">
        <v>54</v>
      </c>
      <c r="B5" s="95"/>
      <c r="C5" s="95"/>
      <c r="D5" s="95"/>
      <c r="E5" s="95"/>
      <c r="F5" s="95"/>
      <c r="G5" s="88"/>
      <c r="H5" s="88"/>
      <c r="I5" s="88"/>
      <c r="J5" s="88"/>
      <c r="K5" s="88"/>
      <c r="L5" s="88"/>
      <c r="M5" s="88"/>
      <c r="N5" s="88"/>
    </row>
    <row r="6" spans="1:17" ht="25.5" x14ac:dyDescent="0.2">
      <c r="A6" s="53" t="s">
        <v>55</v>
      </c>
      <c r="B6" s="54" t="s">
        <v>162</v>
      </c>
      <c r="C6" s="54" t="s">
        <v>56</v>
      </c>
      <c r="D6" s="54" t="s">
        <v>57</v>
      </c>
      <c r="E6" s="54" t="s">
        <v>58</v>
      </c>
      <c r="F6" s="54" t="s">
        <v>59</v>
      </c>
      <c r="G6" s="54" t="s">
        <v>60</v>
      </c>
      <c r="H6" s="54" t="s">
        <v>61</v>
      </c>
      <c r="I6" s="54" t="s">
        <v>62</v>
      </c>
      <c r="J6" s="54" t="s">
        <v>63</v>
      </c>
      <c r="K6" s="54" t="s">
        <v>64</v>
      </c>
      <c r="L6" s="54" t="s">
        <v>65</v>
      </c>
      <c r="M6" s="55" t="s">
        <v>66</v>
      </c>
      <c r="N6" s="56" t="s">
        <v>67</v>
      </c>
    </row>
    <row r="7" spans="1:17" s="61" customFormat="1" x14ac:dyDescent="0.2">
      <c r="A7" s="57" t="s">
        <v>68</v>
      </c>
      <c r="B7" s="58">
        <f>+B8+B14+B24+B34+B42+B50+B60+B65+B68</f>
        <v>22511158.579999998</v>
      </c>
      <c r="C7" s="58">
        <f>+C8+C14+C24+C34+C42+C50+C60+C65+C68</f>
        <v>8993989.6699999999</v>
      </c>
      <c r="D7" s="58">
        <f t="shared" ref="D7:N7" si="0">+D8+D14+D24+D34+D42+D50+D60+D65+D68</f>
        <v>13517168.91</v>
      </c>
      <c r="E7" s="58">
        <f t="shared" si="0"/>
        <v>0</v>
      </c>
      <c r="F7" s="58">
        <f t="shared" si="0"/>
        <v>0</v>
      </c>
      <c r="G7" s="58">
        <f t="shared" si="0"/>
        <v>0</v>
      </c>
      <c r="H7" s="58">
        <f t="shared" si="0"/>
        <v>0</v>
      </c>
      <c r="I7" s="58">
        <f t="shared" si="0"/>
        <v>0</v>
      </c>
      <c r="J7" s="58">
        <f t="shared" si="0"/>
        <v>0</v>
      </c>
      <c r="K7" s="58">
        <f t="shared" si="0"/>
        <v>0</v>
      </c>
      <c r="L7" s="58">
        <f t="shared" si="0"/>
        <v>0</v>
      </c>
      <c r="M7" s="59">
        <f t="shared" si="0"/>
        <v>0</v>
      </c>
      <c r="N7" s="60">
        <f t="shared" si="0"/>
        <v>0</v>
      </c>
    </row>
    <row r="8" spans="1:17" s="61" customFormat="1" ht="20.25" customHeight="1" x14ac:dyDescent="0.2">
      <c r="A8" s="62" t="s">
        <v>69</v>
      </c>
      <c r="B8" s="63">
        <f t="shared" ref="B8:D8" si="1">SUM(B9:B13)</f>
        <v>5099887.7600000007</v>
      </c>
      <c r="C8" s="63">
        <f t="shared" si="1"/>
        <v>12459.62</v>
      </c>
      <c r="D8" s="63">
        <f t="shared" si="1"/>
        <v>5087428.1400000006</v>
      </c>
      <c r="E8" s="63">
        <f t="shared" ref="E8:N8" si="2">SUM(E9:E13)</f>
        <v>0</v>
      </c>
      <c r="F8" s="63">
        <f t="shared" si="2"/>
        <v>0</v>
      </c>
      <c r="G8" s="63">
        <f t="shared" si="2"/>
        <v>0</v>
      </c>
      <c r="H8" s="63">
        <f t="shared" si="2"/>
        <v>0</v>
      </c>
      <c r="I8" s="63">
        <f t="shared" si="2"/>
        <v>0</v>
      </c>
      <c r="J8" s="63">
        <f t="shared" si="2"/>
        <v>0</v>
      </c>
      <c r="K8" s="63">
        <f t="shared" si="2"/>
        <v>0</v>
      </c>
      <c r="L8" s="63">
        <f t="shared" si="2"/>
        <v>0</v>
      </c>
      <c r="M8" s="64">
        <f t="shared" si="2"/>
        <v>0</v>
      </c>
      <c r="N8" s="65">
        <f t="shared" si="2"/>
        <v>0</v>
      </c>
      <c r="O8" s="82"/>
      <c r="P8" s="83">
        <f>+C7-C8</f>
        <v>8981530.0500000007</v>
      </c>
      <c r="Q8" s="83">
        <f>+O8-P8</f>
        <v>-8981530.0500000007</v>
      </c>
    </row>
    <row r="9" spans="1:17" s="61" customFormat="1" ht="18" customHeight="1" x14ac:dyDescent="0.2">
      <c r="A9" s="66" t="s">
        <v>70</v>
      </c>
      <c r="B9" s="67">
        <f t="shared" ref="B9:B72" si="3">SUM(C9:N9)</f>
        <v>4181643.3200000003</v>
      </c>
      <c r="C9" s="67">
        <v>12459.62</v>
      </c>
      <c r="D9" s="67">
        <v>4169183.7</v>
      </c>
      <c r="E9" s="67"/>
      <c r="F9" s="67"/>
      <c r="G9" s="67"/>
      <c r="H9" s="67"/>
      <c r="I9" s="67"/>
      <c r="J9" s="67"/>
      <c r="K9" s="67"/>
      <c r="L9" s="67"/>
      <c r="M9" s="68"/>
      <c r="N9" s="69"/>
    </row>
    <row r="10" spans="1:17" s="61" customFormat="1" x14ac:dyDescent="0.2">
      <c r="A10" s="66" t="s">
        <v>71</v>
      </c>
      <c r="B10" s="67">
        <f t="shared" si="3"/>
        <v>300274.33</v>
      </c>
      <c r="C10" s="67"/>
      <c r="D10" s="67">
        <v>300274.33</v>
      </c>
      <c r="E10" s="67"/>
      <c r="F10" s="67"/>
      <c r="G10" s="67"/>
      <c r="H10" s="67"/>
      <c r="I10" s="67"/>
      <c r="J10" s="67"/>
      <c r="K10" s="67"/>
      <c r="L10" s="67"/>
      <c r="M10" s="68"/>
      <c r="N10" s="69"/>
    </row>
    <row r="11" spans="1:17" s="61" customFormat="1" x14ac:dyDescent="0.2">
      <c r="A11" s="66" t="s">
        <v>72</v>
      </c>
      <c r="B11" s="63">
        <f t="shared" si="3"/>
        <v>0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8"/>
      <c r="N11" s="69"/>
    </row>
    <row r="12" spans="1:17" s="61" customFormat="1" x14ac:dyDescent="0.2">
      <c r="A12" s="66" t="s">
        <v>73</v>
      </c>
      <c r="B12" s="63">
        <f t="shared" si="3"/>
        <v>0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8"/>
      <c r="N12" s="69"/>
    </row>
    <row r="13" spans="1:17" s="61" customFormat="1" x14ac:dyDescent="0.2">
      <c r="A13" s="66" t="s">
        <v>74</v>
      </c>
      <c r="B13" s="67">
        <f t="shared" si="3"/>
        <v>617970.11</v>
      </c>
      <c r="C13" s="67"/>
      <c r="D13" s="67">
        <v>617970.11</v>
      </c>
      <c r="E13" s="67"/>
      <c r="F13" s="67"/>
      <c r="G13" s="67"/>
      <c r="H13" s="67"/>
      <c r="I13" s="67"/>
      <c r="J13" s="67"/>
      <c r="K13" s="67"/>
      <c r="L13" s="67"/>
      <c r="M13" s="68"/>
      <c r="N13" s="69"/>
    </row>
    <row r="14" spans="1:17" s="61" customFormat="1" x14ac:dyDescent="0.2">
      <c r="A14" s="57" t="s">
        <v>75</v>
      </c>
      <c r="B14" s="63">
        <f>SUM(B15:B23)</f>
        <v>2683508.69</v>
      </c>
      <c r="C14" s="63">
        <f t="shared" ref="C14:D14" si="4">SUM(C15:C23)</f>
        <v>982114.56</v>
      </c>
      <c r="D14" s="63">
        <f t="shared" si="4"/>
        <v>1701394.1299999997</v>
      </c>
      <c r="E14" s="63">
        <f t="shared" ref="E14:N14" si="5">SUM(E15:E23)</f>
        <v>0</v>
      </c>
      <c r="F14" s="63">
        <f t="shared" si="5"/>
        <v>0</v>
      </c>
      <c r="G14" s="63">
        <f t="shared" si="5"/>
        <v>0</v>
      </c>
      <c r="H14" s="63">
        <f t="shared" si="5"/>
        <v>0</v>
      </c>
      <c r="I14" s="63">
        <f t="shared" si="5"/>
        <v>0</v>
      </c>
      <c r="J14" s="63">
        <f t="shared" si="5"/>
        <v>0</v>
      </c>
      <c r="K14" s="63">
        <f t="shared" si="5"/>
        <v>0</v>
      </c>
      <c r="L14" s="63">
        <f t="shared" si="5"/>
        <v>0</v>
      </c>
      <c r="M14" s="64">
        <f t="shared" si="5"/>
        <v>0</v>
      </c>
      <c r="N14" s="65">
        <f t="shared" si="5"/>
        <v>0</v>
      </c>
    </row>
    <row r="15" spans="1:17" s="61" customFormat="1" x14ac:dyDescent="0.2">
      <c r="A15" s="66" t="s">
        <v>76</v>
      </c>
      <c r="B15" s="67">
        <f t="shared" si="3"/>
        <v>986435.44</v>
      </c>
      <c r="C15" s="67">
        <v>478242.03</v>
      </c>
      <c r="D15" s="67">
        <v>508193.41</v>
      </c>
      <c r="E15" s="67"/>
      <c r="F15" s="67"/>
      <c r="G15" s="67"/>
      <c r="H15" s="67"/>
      <c r="I15" s="67"/>
      <c r="J15" s="67"/>
      <c r="K15" s="67"/>
      <c r="L15" s="67"/>
      <c r="M15" s="68"/>
      <c r="N15" s="69"/>
    </row>
    <row r="16" spans="1:17" s="61" customFormat="1" x14ac:dyDescent="0.2">
      <c r="A16" s="66" t="s">
        <v>77</v>
      </c>
      <c r="B16" s="67">
        <f t="shared" si="3"/>
        <v>1314684.6000000001</v>
      </c>
      <c r="C16" s="67">
        <v>490631.6</v>
      </c>
      <c r="D16" s="67">
        <v>824053</v>
      </c>
      <c r="E16" s="67"/>
      <c r="F16" s="67"/>
      <c r="G16" s="67"/>
      <c r="H16" s="67"/>
      <c r="I16" s="67"/>
      <c r="J16" s="67"/>
      <c r="K16" s="67"/>
      <c r="L16" s="67"/>
      <c r="M16" s="68"/>
      <c r="N16" s="69"/>
    </row>
    <row r="17" spans="1:18" s="61" customFormat="1" x14ac:dyDescent="0.2">
      <c r="A17" s="66" t="s">
        <v>78</v>
      </c>
      <c r="B17" s="63">
        <f t="shared" si="3"/>
        <v>0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8"/>
      <c r="N17" s="69"/>
      <c r="R17" s="61">
        <v>0</v>
      </c>
    </row>
    <row r="18" spans="1:18" s="61" customFormat="1" x14ac:dyDescent="0.2">
      <c r="A18" s="66" t="s">
        <v>79</v>
      </c>
      <c r="B18" s="67">
        <f t="shared" si="3"/>
        <v>30468.18</v>
      </c>
      <c r="C18" s="67"/>
      <c r="D18" s="67">
        <v>30468.18</v>
      </c>
      <c r="E18" s="67"/>
      <c r="F18" s="67"/>
      <c r="G18" s="67"/>
      <c r="H18" s="67"/>
      <c r="I18" s="67"/>
      <c r="J18" s="67"/>
      <c r="K18" s="67"/>
      <c r="L18" s="67"/>
      <c r="M18" s="68"/>
      <c r="N18" s="69"/>
    </row>
    <row r="19" spans="1:18" s="61" customFormat="1" x14ac:dyDescent="0.2">
      <c r="A19" s="66" t="s">
        <v>80</v>
      </c>
      <c r="B19" s="67">
        <f t="shared" si="3"/>
        <v>55908.4</v>
      </c>
      <c r="C19" s="67"/>
      <c r="D19" s="67">
        <v>55908.4</v>
      </c>
      <c r="E19" s="67"/>
      <c r="F19" s="67"/>
      <c r="G19" s="67"/>
      <c r="H19" s="67"/>
      <c r="I19" s="67"/>
      <c r="J19" s="67"/>
      <c r="K19" s="67"/>
      <c r="L19" s="67"/>
      <c r="M19" s="68"/>
      <c r="N19" s="69"/>
    </row>
    <row r="20" spans="1:18" s="61" customFormat="1" x14ac:dyDescent="0.2">
      <c r="A20" s="66" t="s">
        <v>81</v>
      </c>
      <c r="B20" s="63">
        <f t="shared" si="3"/>
        <v>0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8"/>
      <c r="N20" s="69"/>
    </row>
    <row r="21" spans="1:18" s="61" customFormat="1" x14ac:dyDescent="0.2">
      <c r="A21" s="66" t="s">
        <v>82</v>
      </c>
      <c r="B21" s="67">
        <f t="shared" si="3"/>
        <v>138928.48000000001</v>
      </c>
      <c r="C21" s="67"/>
      <c r="D21" s="67">
        <v>138928.48000000001</v>
      </c>
      <c r="E21" s="67"/>
      <c r="F21" s="67"/>
      <c r="G21" s="67"/>
      <c r="H21" s="67"/>
      <c r="I21" s="67"/>
      <c r="J21" s="67"/>
      <c r="K21" s="67"/>
      <c r="L21" s="67"/>
      <c r="M21" s="68"/>
      <c r="N21" s="69"/>
    </row>
    <row r="22" spans="1:18" s="61" customFormat="1" x14ac:dyDescent="0.2">
      <c r="A22" s="70" t="s">
        <v>83</v>
      </c>
      <c r="B22" s="67">
        <f t="shared" si="3"/>
        <v>157083.59</v>
      </c>
      <c r="C22" s="67">
        <v>13240.93</v>
      </c>
      <c r="D22" s="67">
        <v>143842.66</v>
      </c>
      <c r="E22" s="67"/>
      <c r="F22" s="67"/>
      <c r="G22" s="67"/>
      <c r="H22" s="67"/>
      <c r="I22" s="67"/>
      <c r="J22" s="67"/>
      <c r="K22" s="67"/>
      <c r="L22" s="67"/>
      <c r="M22" s="68"/>
      <c r="N22" s="69"/>
    </row>
    <row r="23" spans="1:18" s="61" customFormat="1" x14ac:dyDescent="0.2">
      <c r="A23" s="70" t="s">
        <v>84</v>
      </c>
      <c r="B23" s="67">
        <f t="shared" si="3"/>
        <v>0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8"/>
      <c r="N23" s="69"/>
    </row>
    <row r="24" spans="1:18" s="61" customFormat="1" x14ac:dyDescent="0.2">
      <c r="A24" s="57" t="s">
        <v>85</v>
      </c>
      <c r="B24" s="63">
        <f>SUM(B25:B33)</f>
        <v>14727762.129999999</v>
      </c>
      <c r="C24" s="63">
        <f t="shared" ref="C24:D24" si="6">SUM(C25:C33)</f>
        <v>7999415.4900000002</v>
      </c>
      <c r="D24" s="63">
        <f t="shared" si="6"/>
        <v>6728346.6399999997</v>
      </c>
      <c r="E24" s="63">
        <f t="shared" ref="E24:N24" si="7">SUM(E25:E33)</f>
        <v>0</v>
      </c>
      <c r="F24" s="63">
        <f t="shared" si="7"/>
        <v>0</v>
      </c>
      <c r="G24" s="63">
        <f t="shared" si="7"/>
        <v>0</v>
      </c>
      <c r="H24" s="63">
        <f t="shared" si="7"/>
        <v>0</v>
      </c>
      <c r="I24" s="63">
        <f t="shared" si="7"/>
        <v>0</v>
      </c>
      <c r="J24" s="63">
        <f t="shared" si="7"/>
        <v>0</v>
      </c>
      <c r="K24" s="63">
        <f t="shared" si="7"/>
        <v>0</v>
      </c>
      <c r="L24" s="63">
        <f t="shared" si="7"/>
        <v>0</v>
      </c>
      <c r="M24" s="64">
        <f t="shared" si="7"/>
        <v>0</v>
      </c>
      <c r="N24" s="65">
        <f t="shared" si="7"/>
        <v>0</v>
      </c>
    </row>
    <row r="25" spans="1:18" s="61" customFormat="1" x14ac:dyDescent="0.2">
      <c r="A25" s="66" t="s">
        <v>86</v>
      </c>
      <c r="B25" s="67">
        <f t="shared" si="3"/>
        <v>1656703.8399999999</v>
      </c>
      <c r="C25" s="67">
        <v>897231.84</v>
      </c>
      <c r="D25" s="67">
        <v>759472</v>
      </c>
      <c r="E25" s="67"/>
      <c r="F25" s="67"/>
      <c r="G25" s="67"/>
      <c r="H25" s="67"/>
      <c r="I25" s="67"/>
      <c r="J25" s="67"/>
      <c r="K25" s="67"/>
      <c r="L25" s="67"/>
      <c r="M25" s="68"/>
      <c r="N25" s="69"/>
    </row>
    <row r="26" spans="1:18" s="61" customFormat="1" x14ac:dyDescent="0.2">
      <c r="A26" s="66" t="s">
        <v>87</v>
      </c>
      <c r="B26" s="67">
        <f t="shared" si="3"/>
        <v>0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8"/>
      <c r="N26" s="69"/>
    </row>
    <row r="27" spans="1:18" s="61" customFormat="1" x14ac:dyDescent="0.2">
      <c r="A27" s="66" t="s">
        <v>88</v>
      </c>
      <c r="B27" s="67">
        <f t="shared" si="3"/>
        <v>1420602</v>
      </c>
      <c r="C27" s="67"/>
      <c r="D27" s="67">
        <v>1420602</v>
      </c>
      <c r="E27" s="67"/>
      <c r="F27" s="67"/>
      <c r="G27" s="67"/>
      <c r="H27" s="67"/>
      <c r="I27" s="67"/>
      <c r="J27" s="67"/>
      <c r="K27" s="67"/>
      <c r="L27" s="67"/>
      <c r="M27" s="68"/>
      <c r="N27" s="69"/>
    </row>
    <row r="28" spans="1:18" s="61" customFormat="1" x14ac:dyDescent="0.2">
      <c r="A28" s="66" t="s">
        <v>89</v>
      </c>
      <c r="B28" s="67">
        <f t="shared" si="3"/>
        <v>4396225</v>
      </c>
      <c r="C28" s="67">
        <v>2643925</v>
      </c>
      <c r="D28" s="67">
        <v>1752300</v>
      </c>
      <c r="E28" s="67"/>
      <c r="F28" s="67"/>
      <c r="G28" s="67"/>
      <c r="H28" s="67"/>
      <c r="I28" s="67"/>
      <c r="J28" s="67"/>
      <c r="K28" s="67"/>
      <c r="L28" s="67"/>
      <c r="M28" s="68"/>
      <c r="N28" s="69"/>
    </row>
    <row r="29" spans="1:18" s="61" customFormat="1" x14ac:dyDescent="0.2">
      <c r="A29" s="66" t="s">
        <v>90</v>
      </c>
      <c r="B29" s="67">
        <f t="shared" si="3"/>
        <v>0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8"/>
      <c r="N29" s="69"/>
    </row>
    <row r="30" spans="1:18" s="61" customFormat="1" x14ac:dyDescent="0.2">
      <c r="A30" s="66" t="s">
        <v>91</v>
      </c>
      <c r="B30" s="67">
        <f t="shared" si="3"/>
        <v>0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8"/>
      <c r="N30" s="69"/>
    </row>
    <row r="31" spans="1:18" s="61" customFormat="1" x14ac:dyDescent="0.2">
      <c r="A31" s="66" t="s">
        <v>92</v>
      </c>
      <c r="B31" s="67">
        <f t="shared" si="3"/>
        <v>1449889.03</v>
      </c>
      <c r="C31" s="67">
        <v>352777.28</v>
      </c>
      <c r="D31" s="67">
        <v>1097111.75</v>
      </c>
      <c r="E31" s="67"/>
      <c r="F31" s="67"/>
      <c r="G31" s="67"/>
      <c r="H31" s="67"/>
      <c r="I31" s="67"/>
      <c r="J31" s="67"/>
      <c r="K31" s="67"/>
      <c r="L31" s="67"/>
      <c r="M31" s="68"/>
      <c r="N31" s="69"/>
    </row>
    <row r="32" spans="1:18" s="61" customFormat="1" x14ac:dyDescent="0.2">
      <c r="A32" s="66" t="s">
        <v>93</v>
      </c>
      <c r="B32" s="67">
        <f t="shared" si="3"/>
        <v>0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8">
        <v>0</v>
      </c>
      <c r="N32" s="69"/>
    </row>
    <row r="33" spans="1:14" s="61" customFormat="1" x14ac:dyDescent="0.2">
      <c r="A33" s="66" t="s">
        <v>94</v>
      </c>
      <c r="B33" s="67">
        <f t="shared" si="3"/>
        <v>5804342.2599999998</v>
      </c>
      <c r="C33" s="67">
        <v>4105481.37</v>
      </c>
      <c r="D33" s="67">
        <v>1698860.89</v>
      </c>
      <c r="E33" s="67"/>
      <c r="F33" s="67"/>
      <c r="G33" s="67"/>
      <c r="H33" s="67"/>
      <c r="I33" s="67"/>
      <c r="J33" s="67"/>
      <c r="K33" s="67"/>
      <c r="L33" s="67"/>
      <c r="M33" s="68"/>
      <c r="N33" s="69"/>
    </row>
    <row r="34" spans="1:14" s="61" customFormat="1" x14ac:dyDescent="0.2">
      <c r="A34" s="57" t="s">
        <v>95</v>
      </c>
      <c r="B34" s="63">
        <f>SUM(B35:B41)</f>
        <v>0</v>
      </c>
      <c r="C34" s="63">
        <f t="shared" ref="C34:N34" si="8">SUM(C35:C41)</f>
        <v>0</v>
      </c>
      <c r="D34" s="63">
        <f t="shared" si="8"/>
        <v>0</v>
      </c>
      <c r="E34" s="63">
        <f t="shared" si="8"/>
        <v>0</v>
      </c>
      <c r="F34" s="63">
        <f t="shared" si="8"/>
        <v>0</v>
      </c>
      <c r="G34" s="63">
        <f t="shared" si="8"/>
        <v>0</v>
      </c>
      <c r="H34" s="63">
        <f t="shared" si="8"/>
        <v>0</v>
      </c>
      <c r="I34" s="63">
        <f t="shared" si="8"/>
        <v>0</v>
      </c>
      <c r="J34" s="63">
        <f t="shared" si="8"/>
        <v>0</v>
      </c>
      <c r="K34" s="63">
        <f t="shared" si="8"/>
        <v>0</v>
      </c>
      <c r="L34" s="63">
        <f t="shared" si="8"/>
        <v>0</v>
      </c>
      <c r="M34" s="64">
        <f t="shared" si="8"/>
        <v>0</v>
      </c>
      <c r="N34" s="65">
        <f t="shared" si="8"/>
        <v>0</v>
      </c>
    </row>
    <row r="35" spans="1:14" s="61" customFormat="1" x14ac:dyDescent="0.2">
      <c r="A35" s="66" t="s">
        <v>96</v>
      </c>
      <c r="B35" s="63">
        <f t="shared" si="3"/>
        <v>0</v>
      </c>
      <c r="C35" s="63">
        <f t="shared" ref="C35" si="9">SUM(D35:O35)</f>
        <v>0</v>
      </c>
      <c r="D35" s="63">
        <f t="shared" ref="D35" si="10">SUM(E35:P35)</f>
        <v>0</v>
      </c>
      <c r="E35" s="67"/>
      <c r="F35" s="67"/>
      <c r="G35" s="67"/>
      <c r="H35" s="67"/>
      <c r="I35" s="67"/>
      <c r="J35" s="67"/>
      <c r="K35" s="67"/>
      <c r="L35" s="67"/>
      <c r="M35" s="68"/>
      <c r="N35" s="69"/>
    </row>
    <row r="36" spans="1:14" s="61" customFormat="1" x14ac:dyDescent="0.2">
      <c r="A36" s="66" t="s">
        <v>97</v>
      </c>
      <c r="B36" s="63">
        <f t="shared" si="3"/>
        <v>0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8"/>
      <c r="N36" s="69"/>
    </row>
    <row r="37" spans="1:14" s="61" customFormat="1" x14ac:dyDescent="0.2">
      <c r="A37" s="66" t="s">
        <v>98</v>
      </c>
      <c r="B37" s="63">
        <f t="shared" si="3"/>
        <v>0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8"/>
      <c r="N37" s="69"/>
    </row>
    <row r="38" spans="1:14" s="61" customFormat="1" x14ac:dyDescent="0.2">
      <c r="A38" s="66" t="s">
        <v>99</v>
      </c>
      <c r="B38" s="63">
        <f t="shared" si="3"/>
        <v>0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8"/>
      <c r="N38" s="69"/>
    </row>
    <row r="39" spans="1:14" s="61" customFormat="1" x14ac:dyDescent="0.2">
      <c r="A39" s="66" t="s">
        <v>100</v>
      </c>
      <c r="B39" s="63">
        <f t="shared" si="3"/>
        <v>0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8"/>
      <c r="N39" s="69"/>
    </row>
    <row r="40" spans="1:14" s="61" customFormat="1" x14ac:dyDescent="0.2">
      <c r="A40" s="66" t="s">
        <v>101</v>
      </c>
      <c r="B40" s="63">
        <f t="shared" si="3"/>
        <v>0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8"/>
      <c r="N40" s="69"/>
    </row>
    <row r="41" spans="1:14" s="61" customFormat="1" x14ac:dyDescent="0.2">
      <c r="A41" s="66" t="s">
        <v>102</v>
      </c>
      <c r="B41" s="63">
        <f t="shared" si="3"/>
        <v>0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8"/>
      <c r="N41" s="69"/>
    </row>
    <row r="42" spans="1:14" s="61" customFormat="1" x14ac:dyDescent="0.2">
      <c r="A42" s="57" t="s">
        <v>103</v>
      </c>
      <c r="B42" s="63">
        <f>SUM(B43:B49)</f>
        <v>0</v>
      </c>
      <c r="C42" s="63">
        <f t="shared" ref="C42:D42" si="11">SUM(C43:C49)</f>
        <v>0</v>
      </c>
      <c r="D42" s="63">
        <f t="shared" si="11"/>
        <v>0</v>
      </c>
      <c r="E42" s="63">
        <f t="shared" ref="E42:N42" si="12">SUM(E43:E49)</f>
        <v>0</v>
      </c>
      <c r="F42" s="63">
        <f t="shared" si="12"/>
        <v>0</v>
      </c>
      <c r="G42" s="63">
        <f t="shared" si="12"/>
        <v>0</v>
      </c>
      <c r="H42" s="63">
        <f t="shared" si="12"/>
        <v>0</v>
      </c>
      <c r="I42" s="63">
        <f t="shared" si="12"/>
        <v>0</v>
      </c>
      <c r="J42" s="63">
        <f t="shared" si="12"/>
        <v>0</v>
      </c>
      <c r="K42" s="63">
        <f t="shared" si="12"/>
        <v>0</v>
      </c>
      <c r="L42" s="63">
        <f t="shared" si="12"/>
        <v>0</v>
      </c>
      <c r="M42" s="64">
        <f t="shared" si="12"/>
        <v>0</v>
      </c>
      <c r="N42" s="65">
        <f t="shared" si="12"/>
        <v>0</v>
      </c>
    </row>
    <row r="43" spans="1:14" s="61" customFormat="1" x14ac:dyDescent="0.2">
      <c r="A43" s="66" t="s">
        <v>104</v>
      </c>
      <c r="B43" s="63">
        <f t="shared" si="3"/>
        <v>0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8"/>
      <c r="N43" s="69"/>
    </row>
    <row r="44" spans="1:14" s="61" customFormat="1" x14ac:dyDescent="0.2">
      <c r="A44" s="66" t="s">
        <v>105</v>
      </c>
      <c r="B44" s="63">
        <f t="shared" si="3"/>
        <v>0</v>
      </c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8"/>
      <c r="N44" s="69"/>
    </row>
    <row r="45" spans="1:14" s="61" customFormat="1" x14ac:dyDescent="0.2">
      <c r="A45" s="66" t="s">
        <v>106</v>
      </c>
      <c r="B45" s="63">
        <f t="shared" si="3"/>
        <v>0</v>
      </c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8"/>
      <c r="N45" s="69"/>
    </row>
    <row r="46" spans="1:14" s="61" customFormat="1" x14ac:dyDescent="0.2">
      <c r="A46" s="66" t="s">
        <v>107</v>
      </c>
      <c r="B46" s="63">
        <f t="shared" si="3"/>
        <v>0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8"/>
      <c r="N46" s="69"/>
    </row>
    <row r="47" spans="1:14" s="61" customFormat="1" x14ac:dyDescent="0.2">
      <c r="A47" s="66" t="s">
        <v>108</v>
      </c>
      <c r="B47" s="63">
        <f t="shared" si="3"/>
        <v>0</v>
      </c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8"/>
      <c r="N47" s="69"/>
    </row>
    <row r="48" spans="1:14" s="61" customFormat="1" x14ac:dyDescent="0.2">
      <c r="A48" s="66" t="s">
        <v>109</v>
      </c>
      <c r="B48" s="63">
        <f t="shared" si="3"/>
        <v>0</v>
      </c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8"/>
      <c r="N48" s="69"/>
    </row>
    <row r="49" spans="1:14" s="61" customFormat="1" x14ac:dyDescent="0.2">
      <c r="A49" s="66" t="s">
        <v>110</v>
      </c>
      <c r="B49" s="63">
        <f t="shared" si="3"/>
        <v>0</v>
      </c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8"/>
      <c r="N49" s="69"/>
    </row>
    <row r="50" spans="1:14" s="61" customFormat="1" x14ac:dyDescent="0.2">
      <c r="A50" s="57" t="s">
        <v>111</v>
      </c>
      <c r="B50" s="63">
        <f>SUM(B51:B59)</f>
        <v>0</v>
      </c>
      <c r="C50" s="63">
        <f t="shared" ref="C50:D50" si="13">SUM(C51:C59)</f>
        <v>0</v>
      </c>
      <c r="D50" s="63">
        <f t="shared" si="13"/>
        <v>0</v>
      </c>
      <c r="E50" s="63">
        <f t="shared" ref="E50:N50" si="14">SUM(E51:E59)</f>
        <v>0</v>
      </c>
      <c r="F50" s="63">
        <f t="shared" si="14"/>
        <v>0</v>
      </c>
      <c r="G50" s="63">
        <f t="shared" si="14"/>
        <v>0</v>
      </c>
      <c r="H50" s="63">
        <f t="shared" si="14"/>
        <v>0</v>
      </c>
      <c r="I50" s="63">
        <f t="shared" si="14"/>
        <v>0</v>
      </c>
      <c r="J50" s="63">
        <f t="shared" si="14"/>
        <v>0</v>
      </c>
      <c r="K50" s="63">
        <f t="shared" si="14"/>
        <v>0</v>
      </c>
      <c r="L50" s="63">
        <f t="shared" si="14"/>
        <v>0</v>
      </c>
      <c r="M50" s="64">
        <f t="shared" si="14"/>
        <v>0</v>
      </c>
      <c r="N50" s="65">
        <f t="shared" si="14"/>
        <v>0</v>
      </c>
    </row>
    <row r="51" spans="1:14" s="61" customFormat="1" x14ac:dyDescent="0.2">
      <c r="A51" s="66" t="s">
        <v>112</v>
      </c>
      <c r="B51" s="67">
        <f t="shared" si="3"/>
        <v>0</v>
      </c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8"/>
      <c r="N51" s="69"/>
    </row>
    <row r="52" spans="1:14" s="61" customFormat="1" x14ac:dyDescent="0.2">
      <c r="A52" s="66" t="s">
        <v>113</v>
      </c>
      <c r="B52" s="63">
        <f t="shared" si="3"/>
        <v>0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8"/>
      <c r="N52" s="69"/>
    </row>
    <row r="53" spans="1:14" s="61" customFormat="1" x14ac:dyDescent="0.2">
      <c r="A53" s="66" t="s">
        <v>114</v>
      </c>
      <c r="B53" s="67">
        <f t="shared" si="3"/>
        <v>0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8"/>
      <c r="N53" s="69"/>
    </row>
    <row r="54" spans="1:14" s="61" customFormat="1" x14ac:dyDescent="0.2">
      <c r="A54" s="66" t="s">
        <v>115</v>
      </c>
      <c r="B54" s="67">
        <f t="shared" si="3"/>
        <v>0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8"/>
      <c r="N54" s="69"/>
    </row>
    <row r="55" spans="1:14" s="61" customFormat="1" x14ac:dyDescent="0.2">
      <c r="A55" s="66" t="s">
        <v>116</v>
      </c>
      <c r="B55" s="67">
        <f t="shared" si="3"/>
        <v>0</v>
      </c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8"/>
      <c r="N55" s="69"/>
    </row>
    <row r="56" spans="1:14" s="61" customFormat="1" x14ac:dyDescent="0.2">
      <c r="A56" s="66" t="s">
        <v>117</v>
      </c>
      <c r="B56" s="63">
        <f t="shared" si="3"/>
        <v>0</v>
      </c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8"/>
      <c r="N56" s="69"/>
    </row>
    <row r="57" spans="1:14" s="61" customFormat="1" x14ac:dyDescent="0.2">
      <c r="A57" s="66" t="s">
        <v>118</v>
      </c>
      <c r="B57" s="63">
        <f t="shared" si="3"/>
        <v>0</v>
      </c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8"/>
      <c r="N57" s="69"/>
    </row>
    <row r="58" spans="1:14" s="61" customFormat="1" x14ac:dyDescent="0.2">
      <c r="A58" s="66" t="s">
        <v>119</v>
      </c>
      <c r="B58" s="63">
        <f t="shared" si="3"/>
        <v>0</v>
      </c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8"/>
      <c r="N58" s="69"/>
    </row>
    <row r="59" spans="1:14" s="61" customFormat="1" x14ac:dyDescent="0.2">
      <c r="A59" s="66" t="s">
        <v>120</v>
      </c>
      <c r="B59" s="63">
        <f t="shared" si="3"/>
        <v>0</v>
      </c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8"/>
      <c r="N59" s="69"/>
    </row>
    <row r="60" spans="1:14" s="61" customFormat="1" x14ac:dyDescent="0.2">
      <c r="A60" s="57" t="s">
        <v>121</v>
      </c>
      <c r="B60" s="63">
        <f t="shared" si="3"/>
        <v>0</v>
      </c>
      <c r="C60" s="63">
        <f t="shared" ref="C60:N60" si="15">SUM(C61:C64)</f>
        <v>0</v>
      </c>
      <c r="D60" s="63">
        <f t="shared" si="15"/>
        <v>0</v>
      </c>
      <c r="E60" s="63">
        <f t="shared" si="15"/>
        <v>0</v>
      </c>
      <c r="F60" s="63">
        <f t="shared" si="15"/>
        <v>0</v>
      </c>
      <c r="G60" s="63">
        <f t="shared" si="15"/>
        <v>0</v>
      </c>
      <c r="H60" s="63">
        <f t="shared" si="15"/>
        <v>0</v>
      </c>
      <c r="I60" s="63">
        <f t="shared" si="15"/>
        <v>0</v>
      </c>
      <c r="J60" s="63">
        <f t="shared" si="15"/>
        <v>0</v>
      </c>
      <c r="K60" s="63">
        <f t="shared" si="15"/>
        <v>0</v>
      </c>
      <c r="L60" s="63">
        <f t="shared" si="15"/>
        <v>0</v>
      </c>
      <c r="M60" s="64">
        <f t="shared" si="15"/>
        <v>0</v>
      </c>
      <c r="N60" s="65">
        <f t="shared" si="15"/>
        <v>0</v>
      </c>
    </row>
    <row r="61" spans="1:14" s="61" customFormat="1" x14ac:dyDescent="0.2">
      <c r="A61" s="66" t="s">
        <v>122</v>
      </c>
      <c r="B61" s="63">
        <f t="shared" si="3"/>
        <v>0</v>
      </c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8"/>
      <c r="N61" s="69"/>
    </row>
    <row r="62" spans="1:14" s="61" customFormat="1" x14ac:dyDescent="0.2">
      <c r="A62" s="66" t="s">
        <v>123</v>
      </c>
      <c r="B62" s="63">
        <f t="shared" si="3"/>
        <v>0</v>
      </c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8"/>
      <c r="N62" s="69"/>
    </row>
    <row r="63" spans="1:14" s="61" customFormat="1" x14ac:dyDescent="0.2">
      <c r="A63" s="66" t="s">
        <v>124</v>
      </c>
      <c r="B63" s="63">
        <f t="shared" si="3"/>
        <v>0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8"/>
      <c r="N63" s="69"/>
    </row>
    <row r="64" spans="1:14" s="61" customFormat="1" x14ac:dyDescent="0.2">
      <c r="A64" s="66" t="s">
        <v>125</v>
      </c>
      <c r="B64" s="63">
        <f t="shared" si="3"/>
        <v>0</v>
      </c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8"/>
      <c r="N64" s="69"/>
    </row>
    <row r="65" spans="1:14" s="61" customFormat="1" x14ac:dyDescent="0.2">
      <c r="A65" s="57" t="s">
        <v>126</v>
      </c>
      <c r="B65" s="63">
        <f>SUM(B66:B67)</f>
        <v>0</v>
      </c>
      <c r="C65" s="63">
        <f t="shared" ref="C65:N65" si="16">SUM(C66:C67)</f>
        <v>0</v>
      </c>
      <c r="D65" s="63">
        <f t="shared" si="16"/>
        <v>0</v>
      </c>
      <c r="E65" s="63">
        <f t="shared" si="16"/>
        <v>0</v>
      </c>
      <c r="F65" s="63">
        <f t="shared" si="16"/>
        <v>0</v>
      </c>
      <c r="G65" s="63">
        <f t="shared" si="16"/>
        <v>0</v>
      </c>
      <c r="H65" s="63">
        <f t="shared" si="16"/>
        <v>0</v>
      </c>
      <c r="I65" s="63">
        <f t="shared" si="16"/>
        <v>0</v>
      </c>
      <c r="J65" s="63">
        <f t="shared" si="16"/>
        <v>0</v>
      </c>
      <c r="K65" s="63">
        <f t="shared" si="16"/>
        <v>0</v>
      </c>
      <c r="L65" s="63">
        <f t="shared" si="16"/>
        <v>0</v>
      </c>
      <c r="M65" s="64">
        <f t="shared" si="16"/>
        <v>0</v>
      </c>
      <c r="N65" s="65">
        <f t="shared" si="16"/>
        <v>0</v>
      </c>
    </row>
    <row r="66" spans="1:14" s="61" customFormat="1" x14ac:dyDescent="0.2">
      <c r="A66" s="66" t="s">
        <v>127</v>
      </c>
      <c r="B66" s="63">
        <f t="shared" si="3"/>
        <v>0</v>
      </c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8"/>
      <c r="N66" s="69"/>
    </row>
    <row r="67" spans="1:14" s="61" customFormat="1" x14ac:dyDescent="0.2">
      <c r="A67" s="66" t="s">
        <v>128</v>
      </c>
      <c r="B67" s="63">
        <f t="shared" si="3"/>
        <v>0</v>
      </c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8"/>
      <c r="N67" s="69"/>
    </row>
    <row r="68" spans="1:14" s="61" customFormat="1" x14ac:dyDescent="0.2">
      <c r="A68" s="57" t="s">
        <v>129</v>
      </c>
      <c r="B68" s="63">
        <f>SUM(B69:B71)</f>
        <v>0</v>
      </c>
      <c r="C68" s="63">
        <f t="shared" ref="C68:N68" si="17">SUM(C69:C71)</f>
        <v>0</v>
      </c>
      <c r="D68" s="63">
        <f t="shared" si="17"/>
        <v>0</v>
      </c>
      <c r="E68" s="63">
        <f t="shared" si="17"/>
        <v>0</v>
      </c>
      <c r="F68" s="63">
        <f t="shared" si="17"/>
        <v>0</v>
      </c>
      <c r="G68" s="63">
        <f t="shared" si="17"/>
        <v>0</v>
      </c>
      <c r="H68" s="63">
        <f t="shared" si="17"/>
        <v>0</v>
      </c>
      <c r="I68" s="63">
        <f t="shared" si="17"/>
        <v>0</v>
      </c>
      <c r="J68" s="63">
        <f t="shared" si="17"/>
        <v>0</v>
      </c>
      <c r="K68" s="63">
        <f t="shared" si="17"/>
        <v>0</v>
      </c>
      <c r="L68" s="63">
        <f t="shared" si="17"/>
        <v>0</v>
      </c>
      <c r="M68" s="64">
        <f t="shared" si="17"/>
        <v>0</v>
      </c>
      <c r="N68" s="65">
        <f t="shared" si="17"/>
        <v>0</v>
      </c>
    </row>
    <row r="69" spans="1:14" s="61" customFormat="1" x14ac:dyDescent="0.2">
      <c r="A69" s="66" t="s">
        <v>130</v>
      </c>
      <c r="B69" s="63">
        <f t="shared" si="3"/>
        <v>0</v>
      </c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8"/>
      <c r="N69" s="69"/>
    </row>
    <row r="70" spans="1:14" s="61" customFormat="1" x14ac:dyDescent="0.2">
      <c r="A70" s="66" t="s">
        <v>131</v>
      </c>
      <c r="B70" s="63">
        <f t="shared" si="3"/>
        <v>0</v>
      </c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8"/>
      <c r="N70" s="69"/>
    </row>
    <row r="71" spans="1:14" s="61" customFormat="1" x14ac:dyDescent="0.2">
      <c r="A71" s="66" t="s">
        <v>132</v>
      </c>
      <c r="B71" s="63">
        <f t="shared" si="3"/>
        <v>0</v>
      </c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8"/>
      <c r="N71" s="69"/>
    </row>
    <row r="72" spans="1:14" s="61" customFormat="1" x14ac:dyDescent="0.2">
      <c r="A72" s="57" t="s">
        <v>133</v>
      </c>
      <c r="B72" s="63">
        <f t="shared" si="3"/>
        <v>0</v>
      </c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8"/>
      <c r="N72" s="69"/>
    </row>
    <row r="73" spans="1:14" s="61" customFormat="1" x14ac:dyDescent="0.2">
      <c r="A73" s="66"/>
      <c r="B73" s="63">
        <f t="shared" ref="B73:B84" si="18">SUM(C73:N73)</f>
        <v>0</v>
      </c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8"/>
      <c r="N73" s="69"/>
    </row>
    <row r="74" spans="1:14" s="61" customFormat="1" x14ac:dyDescent="0.2">
      <c r="A74" s="57" t="s">
        <v>134</v>
      </c>
      <c r="B74" s="63">
        <f t="shared" si="18"/>
        <v>0</v>
      </c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8"/>
      <c r="N74" s="69"/>
    </row>
    <row r="75" spans="1:14" s="61" customFormat="1" x14ac:dyDescent="0.2">
      <c r="A75" s="57" t="s">
        <v>135</v>
      </c>
      <c r="B75" s="63">
        <f t="shared" si="18"/>
        <v>0</v>
      </c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8"/>
      <c r="N75" s="69"/>
    </row>
    <row r="76" spans="1:14" s="61" customFormat="1" x14ac:dyDescent="0.2">
      <c r="A76" s="66" t="s">
        <v>136</v>
      </c>
      <c r="B76" s="63">
        <f t="shared" si="18"/>
        <v>0</v>
      </c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8"/>
      <c r="N76" s="69"/>
    </row>
    <row r="77" spans="1:14" s="61" customFormat="1" x14ac:dyDescent="0.2">
      <c r="A77" s="66" t="s">
        <v>137</v>
      </c>
      <c r="B77" s="63">
        <f t="shared" si="18"/>
        <v>0</v>
      </c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8"/>
      <c r="N77" s="69"/>
    </row>
    <row r="78" spans="1:14" s="61" customFormat="1" x14ac:dyDescent="0.2">
      <c r="A78" s="57" t="s">
        <v>138</v>
      </c>
      <c r="B78" s="63">
        <f t="shared" si="18"/>
        <v>0</v>
      </c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8"/>
      <c r="N78" s="69"/>
    </row>
    <row r="79" spans="1:14" s="61" customFormat="1" x14ac:dyDescent="0.2">
      <c r="A79" s="66" t="s">
        <v>139</v>
      </c>
      <c r="B79" s="63">
        <f t="shared" si="18"/>
        <v>0</v>
      </c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8"/>
      <c r="N79" s="69"/>
    </row>
    <row r="80" spans="1:14" s="61" customFormat="1" x14ac:dyDescent="0.2">
      <c r="A80" s="66" t="s">
        <v>140</v>
      </c>
      <c r="B80" s="63">
        <f t="shared" si="18"/>
        <v>0</v>
      </c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8"/>
      <c r="N80" s="69"/>
    </row>
    <row r="81" spans="1:14" s="61" customFormat="1" x14ac:dyDescent="0.2">
      <c r="A81" s="66" t="s">
        <v>141</v>
      </c>
      <c r="B81" s="63">
        <f t="shared" si="18"/>
        <v>0</v>
      </c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8"/>
      <c r="N81" s="69"/>
    </row>
    <row r="82" spans="1:14" s="61" customFormat="1" x14ac:dyDescent="0.2">
      <c r="A82" s="66" t="s">
        <v>142</v>
      </c>
      <c r="B82" s="63">
        <f t="shared" si="18"/>
        <v>0</v>
      </c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8"/>
      <c r="N82" s="69"/>
    </row>
    <row r="83" spans="1:14" s="61" customFormat="1" x14ac:dyDescent="0.2">
      <c r="A83" s="66" t="s">
        <v>143</v>
      </c>
      <c r="B83" s="63">
        <f t="shared" si="18"/>
        <v>0</v>
      </c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8"/>
      <c r="N83" s="69"/>
    </row>
    <row r="84" spans="1:14" s="61" customFormat="1" ht="13.5" thickBot="1" x14ac:dyDescent="0.25">
      <c r="A84" s="71"/>
      <c r="B84" s="72">
        <f t="shared" si="18"/>
        <v>0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4"/>
      <c r="N84" s="75"/>
    </row>
    <row r="85" spans="1:14" s="61" customFormat="1" ht="13.5" thickBot="1" x14ac:dyDescent="0.25">
      <c r="A85" s="76" t="s">
        <v>144</v>
      </c>
      <c r="B85" s="77">
        <f>B7</f>
        <v>22511158.579999998</v>
      </c>
      <c r="C85" s="77">
        <f t="shared" ref="C85:D85" si="19">C7</f>
        <v>8993989.6699999999</v>
      </c>
      <c r="D85" s="77">
        <f t="shared" si="19"/>
        <v>13517168.91</v>
      </c>
      <c r="E85" s="77">
        <f t="shared" ref="E85:N85" si="20">E7</f>
        <v>0</v>
      </c>
      <c r="F85" s="77">
        <f t="shared" si="20"/>
        <v>0</v>
      </c>
      <c r="G85" s="77">
        <f t="shared" si="20"/>
        <v>0</v>
      </c>
      <c r="H85" s="77">
        <f t="shared" si="20"/>
        <v>0</v>
      </c>
      <c r="I85" s="77">
        <f t="shared" si="20"/>
        <v>0</v>
      </c>
      <c r="J85" s="77">
        <f t="shared" si="20"/>
        <v>0</v>
      </c>
      <c r="K85" s="77">
        <f t="shared" si="20"/>
        <v>0</v>
      </c>
      <c r="L85" s="77">
        <f t="shared" si="20"/>
        <v>0</v>
      </c>
      <c r="M85" s="77">
        <f t="shared" si="20"/>
        <v>0</v>
      </c>
      <c r="N85" s="78">
        <f t="shared" si="20"/>
        <v>0</v>
      </c>
    </row>
    <row r="86" spans="1:14" s="61" customFormat="1" x14ac:dyDescent="0.2">
      <c r="A86" s="79" t="s">
        <v>145</v>
      </c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</row>
    <row r="87" spans="1:14" s="61" customFormat="1" x14ac:dyDescent="0.2">
      <c r="A87" s="79" t="s">
        <v>160</v>
      </c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</row>
    <row r="88" spans="1:14" s="61" customFormat="1" x14ac:dyDescent="0.2">
      <c r="A88" s="79" t="s">
        <v>161</v>
      </c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</row>
    <row r="90" spans="1:14" x14ac:dyDescent="0.2">
      <c r="M90" s="81"/>
    </row>
  </sheetData>
  <mergeCells count="4">
    <mergeCell ref="A1:F1"/>
    <mergeCell ref="A2:F2"/>
    <mergeCell ref="A3:F3"/>
    <mergeCell ref="A5:F5"/>
  </mergeCells>
  <pageMargins left="0.19685039370078741" right="0.19685039370078741" top="0.74803149606299213" bottom="0.74803149606299213" header="0.31496062992125984" footer="0.31496062992125984"/>
  <pageSetup paperSize="5" scale="7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GENERAL FEBRERO-2022</vt:lpstr>
      <vt:lpstr>EJECUCION PRESUP-FEBRERO-2022</vt:lpstr>
      <vt:lpstr>'EJECUCION PRESUP-FEBRERO-2022'!Área_de_impresión</vt:lpstr>
      <vt:lpstr>'EJECUCION PRESUP-FEBRERO-2022'!Títulos_a_imprimir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2022-03-24T14:42:34Z</cp:lastPrinted>
  <dcterms:created xsi:type="dcterms:W3CDTF">2020-12-03T17:12:48Z</dcterms:created>
  <dcterms:modified xsi:type="dcterms:W3CDTF">2022-03-24T14:43:02Z</dcterms:modified>
</cp:coreProperties>
</file>