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INVENTARIO\4to TRIMESTRE\"/>
    </mc:Choice>
  </mc:AlternateContent>
  <xr:revisionPtr revIDLastSave="0" documentId="13_ncr:1_{026644CE-526C-4155-B602-7B7CD93DA5BC}" xr6:coauthVersionLast="47" xr6:coauthVersionMax="47" xr10:uidLastSave="{00000000-0000-0000-0000-000000000000}"/>
  <bookViews>
    <workbookView xWindow="-120" yWindow="-120" windowWidth="29040" windowHeight="15840" xr2:uid="{D82A119E-BED9-45DE-B2B2-D2908B8A088E}"/>
  </bookViews>
  <sheets>
    <sheet name="Osteosíntesis" sheetId="5" r:id="rId1"/>
  </sheets>
  <definedNames>
    <definedName name="_xlnm.Print_Area" localSheetId="0">Osteosíntesis!$A$1:$O$117</definedName>
    <definedName name="_xlnm.Print_Titles" localSheetId="0">Osteosíntesis!$1:$9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5" l="1"/>
  <c r="K78" i="5"/>
  <c r="K79" i="5"/>
  <c r="H34" i="5"/>
  <c r="H36" i="5"/>
  <c r="H37" i="5"/>
  <c r="H39" i="5"/>
  <c r="H78" i="5"/>
  <c r="N12" i="5"/>
  <c r="N13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6" i="5"/>
  <c r="N37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K12" i="5"/>
  <c r="K13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6" i="5"/>
  <c r="K37" i="5"/>
  <c r="K39" i="5"/>
  <c r="K40" i="5"/>
  <c r="K41" i="5"/>
  <c r="K42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1" i="5"/>
  <c r="H99" i="5"/>
  <c r="H100" i="5"/>
  <c r="H33" i="5"/>
  <c r="H32" i="5"/>
  <c r="H24" i="5"/>
  <c r="H13" i="5"/>
  <c r="H15" i="5"/>
  <c r="H16" i="5"/>
  <c r="H17" i="5"/>
  <c r="H18" i="5"/>
  <c r="H19" i="5"/>
  <c r="H20" i="5"/>
  <c r="H21" i="5"/>
  <c r="H22" i="5"/>
  <c r="H23" i="5"/>
  <c r="H11" i="5"/>
  <c r="N11" i="5"/>
  <c r="H12" i="5"/>
  <c r="H25" i="5"/>
  <c r="H26" i="5"/>
  <c r="H27" i="5"/>
  <c r="H28" i="5"/>
  <c r="H29" i="5"/>
  <c r="H30" i="5"/>
  <c r="H31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7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101" i="5" l="1"/>
</calcChain>
</file>

<file path=xl/sharedStrings.xml><?xml version="1.0" encoding="utf-8"?>
<sst xmlns="http://schemas.openxmlformats.org/spreadsheetml/2006/main" count="475" uniqueCount="216">
  <si>
    <t>HOSPITAL DOCENTE UNIVERSITARIO DR. DARIO CONTRERAS</t>
  </si>
  <si>
    <t xml:space="preserve">         “Año del Fomento a las Innovación y la Competitividad”</t>
  </si>
  <si>
    <t>Relacion  de inventario en almacen</t>
  </si>
  <si>
    <t>Fecha de registro</t>
  </si>
  <si>
    <t>Fecha de entrada</t>
  </si>
  <si>
    <t>Codigo de Bienes Nacionales</t>
  </si>
  <si>
    <t>Codigo Institucional</t>
  </si>
  <si>
    <t>Descripcion del activo o bien</t>
  </si>
  <si>
    <t>UNIDAD de Medida</t>
  </si>
  <si>
    <t>OCTUBRE</t>
  </si>
  <si>
    <t>NOVIEMBRE</t>
  </si>
  <si>
    <t>DICIEMBRE</t>
  </si>
  <si>
    <t>Costo Unitario en RD$</t>
  </si>
  <si>
    <t>Valor en RD$</t>
  </si>
  <si>
    <t>Existencia</t>
  </si>
  <si>
    <t>EXISTENCIA</t>
  </si>
  <si>
    <t>N/A</t>
  </si>
  <si>
    <t>23/ 7 /2024</t>
  </si>
  <si>
    <t>26/03/2024</t>
  </si>
  <si>
    <t>16/12/2020</t>
  </si>
  <si>
    <t>19/8/2021</t>
  </si>
  <si>
    <t>Unidad</t>
  </si>
  <si>
    <t>Material Osteosíntesis, Soluciones, Jeringas y Otros</t>
  </si>
  <si>
    <t>CORRESPONDIENTE OCTUBRE / DICIEMBRE 2024</t>
  </si>
  <si>
    <t>27/7/2023</t>
  </si>
  <si>
    <t>MOS-0367</t>
  </si>
  <si>
    <t>Alambre para sutura #18</t>
  </si>
  <si>
    <t>Rollos</t>
  </si>
  <si>
    <t>17/03/2020</t>
  </si>
  <si>
    <t>MOS-0368</t>
  </si>
  <si>
    <t>Alambre para sutura #20</t>
  </si>
  <si>
    <t>MOS-0369</t>
  </si>
  <si>
    <t>Alambre para sutura #22</t>
  </si>
  <si>
    <t>MQ-0112</t>
  </si>
  <si>
    <t>Analizador de orina</t>
  </si>
  <si>
    <t>Donacion</t>
  </si>
  <si>
    <t>MQ-0113</t>
  </si>
  <si>
    <t>Oximetro de pulso</t>
  </si>
  <si>
    <t xml:space="preserve">Unidad </t>
  </si>
  <si>
    <t>MQ-0114</t>
  </si>
  <si>
    <t>Collarin blando small</t>
  </si>
  <si>
    <t>MQ-0632</t>
  </si>
  <si>
    <t>Collarin cervical small rigido</t>
  </si>
  <si>
    <t>MA-0062</t>
  </si>
  <si>
    <t>Collarin cervical adulto rigido</t>
  </si>
  <si>
    <t>MQ-0062/1030</t>
  </si>
  <si>
    <t>Collarin blando largue</t>
  </si>
  <si>
    <t>MA-0026</t>
  </si>
  <si>
    <t>Cabestrillo largue</t>
  </si>
  <si>
    <t>MA-0256</t>
  </si>
  <si>
    <t>Cabestrillo mediano</t>
  </si>
  <si>
    <t>MA-0548</t>
  </si>
  <si>
    <t>Cuello cervical rigido adulto filadelfia</t>
  </si>
  <si>
    <t>MOS-0182</t>
  </si>
  <si>
    <t>Clavo Kisner 1.0x300</t>
  </si>
  <si>
    <t>MOS-0183</t>
  </si>
  <si>
    <t>Clavo Kisner 1.2x300</t>
  </si>
  <si>
    <t>MOS-0503</t>
  </si>
  <si>
    <t>Clavo Kisner 1.5x300</t>
  </si>
  <si>
    <t>MOS-0504</t>
  </si>
  <si>
    <t>Clavo Kisner 1.8x300</t>
  </si>
  <si>
    <t>MOS-0505</t>
  </si>
  <si>
    <t>Clavo Kisner 2.0x300</t>
  </si>
  <si>
    <t>31/10/2023</t>
  </si>
  <si>
    <t>MOS-0178/1997</t>
  </si>
  <si>
    <t>Clavo Steiman 2.5x300</t>
  </si>
  <si>
    <t>21/12/2020</t>
  </si>
  <si>
    <t>MOS-606/116</t>
  </si>
  <si>
    <t>Clavo Steiman 3.0x300</t>
  </si>
  <si>
    <t>MOS-080/117</t>
  </si>
  <si>
    <t>Clavo Steiman 3.5x300</t>
  </si>
  <si>
    <t>MOS-0366</t>
  </si>
  <si>
    <t>Clavo Steiman 4.0x300</t>
  </si>
  <si>
    <t>MQ-0117</t>
  </si>
  <si>
    <t>Esfigmomanometro manual</t>
  </si>
  <si>
    <t>MQ-0757</t>
  </si>
  <si>
    <t>Estetoscopio</t>
  </si>
  <si>
    <t>Nebulizador</t>
  </si>
  <si>
    <t>Oftalmoscopio</t>
  </si>
  <si>
    <t>MQ-0630</t>
  </si>
  <si>
    <t>Resucitador manual ambos  adulto</t>
  </si>
  <si>
    <t>MQ-0655</t>
  </si>
  <si>
    <t>Resucitador manual ambos pediatrico</t>
  </si>
  <si>
    <t>MQ-0625</t>
  </si>
  <si>
    <t>Sabanas blancas</t>
  </si>
  <si>
    <t>18/12/2019</t>
  </si>
  <si>
    <t>MOS-1946</t>
  </si>
  <si>
    <t>Tornillo cortical 4.5x40</t>
  </si>
  <si>
    <t>22/7/2020</t>
  </si>
  <si>
    <t>MOS-0540</t>
  </si>
  <si>
    <t>Tornillo cortical 4.5x42</t>
  </si>
  <si>
    <t>MOS-1944</t>
  </si>
  <si>
    <t>Tornillo cortical 4.5x44</t>
  </si>
  <si>
    <t>MOS-0165</t>
  </si>
  <si>
    <t>Tornillo cortical 4.5*45</t>
  </si>
  <si>
    <t>MOS-1947</t>
  </si>
  <si>
    <t>Tornillo cortical 4.5*x 60</t>
  </si>
  <si>
    <t>MOS-0589</t>
  </si>
  <si>
    <t>Tornillo cortical 4.5*50</t>
  </si>
  <si>
    <t>MOS-0085</t>
  </si>
  <si>
    <t>Tornillo cortical 4.5 x 55</t>
  </si>
  <si>
    <t xml:space="preserve">unidad </t>
  </si>
  <si>
    <t>MOS-0918</t>
  </si>
  <si>
    <t>Tornillo cortical 4.5*65</t>
  </si>
  <si>
    <t>MOS-0921</t>
  </si>
  <si>
    <t>Tornillo esponjoso 6.5*40</t>
  </si>
  <si>
    <t>MOS-0575</t>
  </si>
  <si>
    <t>Tornillo esponjoso 6.5*45</t>
  </si>
  <si>
    <t>MOS-0933</t>
  </si>
  <si>
    <t>Tornillo esponjoso 6.5*50</t>
  </si>
  <si>
    <t>MOS-0922</t>
  </si>
  <si>
    <t>Tornillo esponjoso 6.5*55</t>
  </si>
  <si>
    <t>MOS-0508</t>
  </si>
  <si>
    <t>Tornillo esponjoso 6.5*60</t>
  </si>
  <si>
    <t>MOS-0510</t>
  </si>
  <si>
    <t>Tornillo esponjoso 6.5*65</t>
  </si>
  <si>
    <t>MOS-0511</t>
  </si>
  <si>
    <t>Tornillo esponjoso 6.5*70</t>
  </si>
  <si>
    <t>MOS-1936</t>
  </si>
  <si>
    <t>Tornillo esponjoso 6.5*75</t>
  </si>
  <si>
    <t>MOS-1931</t>
  </si>
  <si>
    <t>Tornillo maleolar 3.5*35</t>
  </si>
  <si>
    <t>MOS-1925</t>
  </si>
  <si>
    <t>Tornillo maleolar 3.5*40</t>
  </si>
  <si>
    <t>MOS-0923</t>
  </si>
  <si>
    <t>Tornillo maleolar 3.5*45</t>
  </si>
  <si>
    <t>MOS0924</t>
  </si>
  <si>
    <t>Tornillo maleolar 3.5*50</t>
  </si>
  <si>
    <t>MOS-1932</t>
  </si>
  <si>
    <t>Tornillo maleolar 3.5*55</t>
  </si>
  <si>
    <t>MOS-0583</t>
  </si>
  <si>
    <t>Tornillo maleolar 4.5*35</t>
  </si>
  <si>
    <t>MOS-0169</t>
  </si>
  <si>
    <t>Tornillo maleolar 4.5*40</t>
  </si>
  <si>
    <t>MOS-0925</t>
  </si>
  <si>
    <t>Tornillo maleolar 4.5*45</t>
  </si>
  <si>
    <t>MOS-0177</t>
  </si>
  <si>
    <t>Tornillo maleolar 4.5*50</t>
  </si>
  <si>
    <t>MOS-0584</t>
  </si>
  <si>
    <t>Tornillo maleolar 4.5*55</t>
  </si>
  <si>
    <t>MOS-0172</t>
  </si>
  <si>
    <t>Tornillo maleolar 4.5*60</t>
  </si>
  <si>
    <t>MOS-0171</t>
  </si>
  <si>
    <t>Tornillo maleolar 4.5*65</t>
  </si>
  <si>
    <t>MOS-0173</t>
  </si>
  <si>
    <t>Tornillo maleolar 4.5*70</t>
  </si>
  <si>
    <t>MQ-0344</t>
  </si>
  <si>
    <t>Agujas Hipodérmicas #18</t>
  </si>
  <si>
    <t>MQ-0209</t>
  </si>
  <si>
    <t>Bajantes de sangre con control de flujo cuantidicable</t>
  </si>
  <si>
    <t>MQ-0210</t>
  </si>
  <si>
    <t>Bajantes de sangre macrogotero ( set de transfusion)</t>
  </si>
  <si>
    <t>MQ-0207</t>
  </si>
  <si>
    <t>Bajante Baxter (Continuo Flo)</t>
  </si>
  <si>
    <t>MQ-0208</t>
  </si>
  <si>
    <t>Bajante de suero</t>
  </si>
  <si>
    <t>M-0161</t>
  </si>
  <si>
    <t>Bolsa sol. Salina 0.9% 100 ml</t>
  </si>
  <si>
    <t>M-0162</t>
  </si>
  <si>
    <t>Cloruro de sodio 0.9% fco 1000cc (sol. Salina)</t>
  </si>
  <si>
    <t xml:space="preserve">M-0163   </t>
  </si>
  <si>
    <t>Cloruro de sodio 0.9% fco 500cc (sol. Salina)</t>
  </si>
  <si>
    <t xml:space="preserve">M-1229        </t>
  </si>
  <si>
    <t>cloruro de sodio 0.9% fco de 100cc (sol. Salina)</t>
  </si>
  <si>
    <t xml:space="preserve">M-0156              </t>
  </si>
  <si>
    <t>Cloruro de sodio 0.45% frasco d 1000cc</t>
  </si>
  <si>
    <t xml:space="preserve">M-1228 </t>
  </si>
  <si>
    <t>LACTATO / RINGER  1000 CC</t>
  </si>
  <si>
    <t>Cateter #18</t>
  </si>
  <si>
    <t xml:space="preserve">M-0157     </t>
  </si>
  <si>
    <t>Cateter #20</t>
  </si>
  <si>
    <t xml:space="preserve">M-0870  </t>
  </si>
  <si>
    <t>Cateter #22</t>
  </si>
  <si>
    <t xml:space="preserve">M-1002     </t>
  </si>
  <si>
    <t>Cateter #24</t>
  </si>
  <si>
    <t>19/4/2019</t>
  </si>
  <si>
    <t xml:space="preserve">M-0989         </t>
  </si>
  <si>
    <t>Dextrosa al 5% fco 1000cc</t>
  </si>
  <si>
    <t>MQ-0490</t>
  </si>
  <si>
    <t>Espirometros</t>
  </si>
  <si>
    <t>MQ-0215</t>
  </si>
  <si>
    <t>Grapadora /Piel</t>
  </si>
  <si>
    <t xml:space="preserve">MQ-0169      </t>
  </si>
  <si>
    <t>Hemovac #14</t>
  </si>
  <si>
    <t>unidad</t>
  </si>
  <si>
    <t>23/7 / 2024</t>
  </si>
  <si>
    <t xml:space="preserve">MOS-0106 </t>
  </si>
  <si>
    <t>Hemovac #18</t>
  </si>
  <si>
    <t>MOS-0266</t>
  </si>
  <si>
    <t xml:space="preserve">Ioban </t>
  </si>
  <si>
    <t>MOS-0133/MQ-0164</t>
  </si>
  <si>
    <t>Jeringuillas de 1ml</t>
  </si>
  <si>
    <t>MOS-0162</t>
  </si>
  <si>
    <t>Jeringuillas de 3ml</t>
  </si>
  <si>
    <t>MQ/0485</t>
  </si>
  <si>
    <t>Jeringuillas de 5ml</t>
  </si>
  <si>
    <t>MQ-0605</t>
  </si>
  <si>
    <t>Jeringuillas de 10ml</t>
  </si>
  <si>
    <t>22/5/2018</t>
  </si>
  <si>
    <t>MQ-0685</t>
  </si>
  <si>
    <t>Jenriguillas de 20ml</t>
  </si>
  <si>
    <t>MQ-0688</t>
  </si>
  <si>
    <t xml:space="preserve">Lapiz de cauterio </t>
  </si>
  <si>
    <t>13/12/2019</t>
  </si>
  <si>
    <t>MQ-0687</t>
  </si>
  <si>
    <t>Mariposita #21 (peri craneal)</t>
  </si>
  <si>
    <t>MA-0085</t>
  </si>
  <si>
    <t>Mariposita #23 (peri craneal)</t>
  </si>
  <si>
    <t>MA-0086</t>
  </si>
  <si>
    <t xml:space="preserve">Mariposita #25 (peri craneal) </t>
  </si>
  <si>
    <t>MA-0087</t>
  </si>
  <si>
    <t xml:space="preserve">Placas de cauterio </t>
  </si>
  <si>
    <t>MA-0088</t>
  </si>
  <si>
    <t>Saca grapa piel</t>
  </si>
  <si>
    <t>RD$6,800,927.35</t>
  </si>
  <si>
    <t>RD$5,615,559.66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</si>
</sst>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6" formatCode="&quot;$&quot;#,##0.00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u/>
      <sz val="15"/>
      <name val="Arial"/>
      <family val="2"/>
    </font>
    <font>
      <i/>
      <sz val="1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 val="doubleAccounting"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0" fontId="16" fillId="0" borderId="0"/>
    <xf numFmtId="0" fontId="5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right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5" borderId="1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right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right" vertical="center" wrapText="1"/>
    </xf>
    <xf numFmtId="2" fontId="5" fillId="5" borderId="5" xfId="0" applyNumberFormat="1" applyFont="1" applyFill="1" applyBorder="1" applyAlignment="1">
      <alignment horizontal="right" vertical="center"/>
    </xf>
    <xf numFmtId="2" fontId="5" fillId="4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2" fontId="0" fillId="0" borderId="0" xfId="0" applyNumberFormat="1"/>
    <xf numFmtId="3" fontId="5" fillId="4" borderId="11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3" fontId="5" fillId="5" borderId="11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/>
    <xf numFmtId="0" fontId="5" fillId="5" borderId="2" xfId="0" applyFont="1" applyFill="1" applyBorder="1" applyAlignment="1">
      <alignment horizontal="center" vertical="center"/>
    </xf>
    <xf numFmtId="2" fontId="5" fillId="5" borderId="17" xfId="0" applyNumberFormat="1" applyFont="1" applyFill="1" applyBorder="1" applyAlignment="1">
      <alignment horizontal="right" vertical="center"/>
    </xf>
    <xf numFmtId="44" fontId="2" fillId="2" borderId="2" xfId="0" applyNumberFormat="1" applyFont="1" applyFill="1" applyBorder="1" applyAlignment="1">
      <alignment horizontal="left" vertical="center"/>
    </xf>
    <xf numFmtId="2" fontId="0" fillId="0" borderId="0" xfId="0" applyNumberFormat="1" applyFill="1" applyBorder="1"/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0" fillId="3" borderId="18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164" fontId="13" fillId="2" borderId="3" xfId="2" applyFont="1" applyFill="1" applyBorder="1"/>
    <xf numFmtId="0" fontId="3" fillId="2" borderId="0" xfId="0" applyFont="1" applyFill="1"/>
    <xf numFmtId="164" fontId="0" fillId="2" borderId="0" xfId="0" applyNumberFormat="1" applyFill="1"/>
    <xf numFmtId="166" fontId="0" fillId="2" borderId="0" xfId="0" applyNumberFormat="1" applyFill="1"/>
  </cellXfs>
  <cellStyles count="12">
    <cellStyle name="Millares 2" xfId="1" xr:uid="{1C693C08-F177-4527-B151-E2A476EA7C2B}"/>
    <cellStyle name="Moneda" xfId="2" builtinId="4"/>
    <cellStyle name="Moneda 2" xfId="3" xr:uid="{AFF09A94-ED1D-40F1-8EA8-E640A2C1389A}"/>
    <cellStyle name="Moneda 2 2" xfId="4" xr:uid="{D25E0CB9-B053-4E6C-885F-005A7CDB2DBB}"/>
    <cellStyle name="Moneda 3" xfId="5" xr:uid="{F809862A-56F1-449F-B887-6052E34DF3D2}"/>
    <cellStyle name="Normal" xfId="0" builtinId="0"/>
    <cellStyle name="Normal 2" xfId="6" xr:uid="{EC46B3AB-1747-42DC-B4CE-0BC70E2236D2}"/>
    <cellStyle name="Normal 3" xfId="7" xr:uid="{E712E06E-786F-4C10-AFE0-E966AE72F4EA}"/>
    <cellStyle name="Normal 3 2" xfId="8" xr:uid="{74435E73-147A-4384-9E7B-45B25EAC381B}"/>
    <cellStyle name="Normal 4" xfId="9" xr:uid="{B235276A-DF5E-48F9-8C16-F70C3C08769B}"/>
    <cellStyle name="Normal 5" xfId="10" xr:uid="{55853331-288B-44AF-A6C2-3D9C27539D4A}"/>
    <cellStyle name="Porcentual 2" xfId="11" xr:uid="{9C5452C7-AACC-4D5D-8FEE-A89A444EA5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B26C-75A2-4B62-A15E-129739232822}">
  <sheetPr codeName="Hoja5">
    <pageSetUpPr fitToPage="1"/>
  </sheetPr>
  <dimension ref="A1:P117"/>
  <sheetViews>
    <sheetView tabSelected="1" showWhiteSpace="0" topLeftCell="A71" zoomScale="85" zoomScaleNormal="85" workbookViewId="0">
      <selection activeCell="A5" sqref="A5:O5"/>
    </sheetView>
  </sheetViews>
  <sheetFormatPr baseColWidth="10" defaultColWidth="9.140625" defaultRowHeight="12.75" x14ac:dyDescent="0.2"/>
  <cols>
    <col min="1" max="2" width="11.42578125" customWidth="1"/>
    <col min="3" max="3" width="12.5703125" customWidth="1"/>
    <col min="4" max="4" width="13.42578125" customWidth="1"/>
    <col min="5" max="5" width="25.140625" customWidth="1"/>
    <col min="6" max="7" width="11.42578125" customWidth="1"/>
    <col min="8" max="8" width="19" customWidth="1"/>
    <col min="9" max="9" width="13.7109375" style="9" customWidth="1"/>
    <col min="10" max="10" width="11.42578125" customWidth="1"/>
    <col min="11" max="11" width="17.5703125" bestFit="1" customWidth="1"/>
    <col min="12" max="12" width="12.5703125" bestFit="1" customWidth="1"/>
    <col min="13" max="13" width="11.42578125" customWidth="1"/>
    <col min="14" max="14" width="17.5703125" bestFit="1" customWidth="1"/>
    <col min="15" max="15" width="13.5703125" bestFit="1" customWidth="1"/>
    <col min="16" max="256" width="11.42578125" customWidth="1"/>
  </cols>
  <sheetData>
    <row r="1" spans="1:16" ht="19.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ht="18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6" ht="19.5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6" ht="18.75" x14ac:dyDescent="0.2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6" ht="19.5" x14ac:dyDescent="0.2">
      <c r="A5" s="74" t="s">
        <v>22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6" ht="15" thickBot="1" x14ac:dyDescent="0.25">
      <c r="A6" s="54" t="s">
        <v>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24" customHeight="1" thickBot="1" x14ac:dyDescent="0.25">
      <c r="A7" s="65" t="s">
        <v>3</v>
      </c>
      <c r="B7" s="62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68" t="s">
        <v>9</v>
      </c>
      <c r="H7" s="69"/>
      <c r="I7" s="70"/>
      <c r="J7" s="55" t="s">
        <v>10</v>
      </c>
      <c r="K7" s="56"/>
      <c r="L7" s="57"/>
      <c r="M7" s="45" t="s">
        <v>11</v>
      </c>
      <c r="N7" s="46"/>
      <c r="O7" s="47"/>
    </row>
    <row r="8" spans="1:16" ht="12.75" customHeight="1" x14ac:dyDescent="0.2">
      <c r="A8" s="66"/>
      <c r="B8" s="63"/>
      <c r="C8" s="52"/>
      <c r="D8" s="52"/>
      <c r="E8" s="52"/>
      <c r="F8" s="52"/>
      <c r="G8" s="48" t="s">
        <v>12</v>
      </c>
      <c r="H8" s="48" t="s">
        <v>13</v>
      </c>
      <c r="I8" s="48" t="s">
        <v>15</v>
      </c>
      <c r="J8" s="59" t="s">
        <v>12</v>
      </c>
      <c r="K8" s="75" t="s">
        <v>13</v>
      </c>
      <c r="L8" s="59" t="s">
        <v>14</v>
      </c>
      <c r="M8" s="43" t="s">
        <v>12</v>
      </c>
      <c r="N8" s="43" t="s">
        <v>13</v>
      </c>
      <c r="O8" s="43" t="s">
        <v>15</v>
      </c>
    </row>
    <row r="9" spans="1:16" ht="15" customHeight="1" x14ac:dyDescent="0.2">
      <c r="A9" s="66"/>
      <c r="B9" s="63"/>
      <c r="C9" s="52"/>
      <c r="D9" s="52"/>
      <c r="E9" s="52"/>
      <c r="F9" s="52"/>
      <c r="G9" s="49"/>
      <c r="H9" s="49"/>
      <c r="I9" s="49"/>
      <c r="J9" s="60"/>
      <c r="K9" s="60"/>
      <c r="L9" s="60"/>
      <c r="M9" s="44"/>
      <c r="N9" s="44"/>
      <c r="O9" s="44"/>
    </row>
    <row r="10" spans="1:16" ht="21" customHeight="1" thickBot="1" x14ac:dyDescent="0.25">
      <c r="A10" s="67"/>
      <c r="B10" s="64"/>
      <c r="C10" s="53"/>
      <c r="D10" s="53"/>
      <c r="E10" s="53"/>
      <c r="F10" s="53"/>
      <c r="G10" s="50"/>
      <c r="H10" s="50"/>
      <c r="I10" s="49"/>
      <c r="J10" s="61"/>
      <c r="K10" s="61"/>
      <c r="L10" s="60"/>
      <c r="M10" s="44"/>
      <c r="N10" s="58"/>
      <c r="O10" s="44"/>
    </row>
    <row r="11" spans="1:16" ht="13.5" thickBot="1" x14ac:dyDescent="0.25">
      <c r="A11" s="2" t="s">
        <v>20</v>
      </c>
      <c r="B11" s="20" t="s">
        <v>24</v>
      </c>
      <c r="C11" s="27" t="s">
        <v>16</v>
      </c>
      <c r="D11" s="12" t="s">
        <v>25</v>
      </c>
      <c r="E11" s="3" t="s">
        <v>26</v>
      </c>
      <c r="F11" s="6" t="s">
        <v>27</v>
      </c>
      <c r="G11" s="24">
        <v>4800</v>
      </c>
      <c r="H11" s="24">
        <f t="shared" ref="H11:H67" si="0">(G11*I11)</f>
        <v>96000</v>
      </c>
      <c r="I11" s="7">
        <v>20</v>
      </c>
      <c r="J11" s="19">
        <v>4800</v>
      </c>
      <c r="K11" s="22">
        <f>J11*L11</f>
        <v>96000</v>
      </c>
      <c r="L11" s="8">
        <v>20</v>
      </c>
      <c r="M11" s="10">
        <v>4800</v>
      </c>
      <c r="N11" s="23">
        <f t="shared" ref="N11:N100" si="1">(M11*O11)</f>
        <v>48000</v>
      </c>
      <c r="O11" s="5">
        <v>10</v>
      </c>
      <c r="P11" s="29"/>
    </row>
    <row r="12" spans="1:16" ht="13.5" thickBot="1" x14ac:dyDescent="0.25">
      <c r="A12" s="2" t="s">
        <v>28</v>
      </c>
      <c r="B12" s="20" t="s">
        <v>24</v>
      </c>
      <c r="C12" s="26" t="s">
        <v>16</v>
      </c>
      <c r="D12" s="1" t="s">
        <v>29</v>
      </c>
      <c r="E12" s="12" t="s">
        <v>30</v>
      </c>
      <c r="F12" s="13" t="s">
        <v>27</v>
      </c>
      <c r="G12" s="4">
        <v>4800</v>
      </c>
      <c r="H12" s="4">
        <f t="shared" si="0"/>
        <v>72000</v>
      </c>
      <c r="I12" s="14">
        <v>15</v>
      </c>
      <c r="J12" s="19">
        <v>4800</v>
      </c>
      <c r="K12" s="22">
        <f t="shared" ref="K12:K75" si="2">J12*L12</f>
        <v>72000</v>
      </c>
      <c r="L12" s="15">
        <v>15</v>
      </c>
      <c r="M12" s="16">
        <v>4800</v>
      </c>
      <c r="N12" s="23">
        <f t="shared" si="1"/>
        <v>24000</v>
      </c>
      <c r="O12" s="17">
        <v>5</v>
      </c>
      <c r="P12" s="29"/>
    </row>
    <row r="13" spans="1:16" ht="13.5" thickBot="1" x14ac:dyDescent="0.25">
      <c r="A13" s="2">
        <v>43654</v>
      </c>
      <c r="B13" s="20" t="s">
        <v>24</v>
      </c>
      <c r="C13" s="26" t="s">
        <v>16</v>
      </c>
      <c r="D13" s="1" t="s">
        <v>31</v>
      </c>
      <c r="E13" s="12" t="s">
        <v>32</v>
      </c>
      <c r="F13" s="13" t="s">
        <v>27</v>
      </c>
      <c r="G13" s="4">
        <v>4800</v>
      </c>
      <c r="H13" s="4">
        <f t="shared" si="0"/>
        <v>120000</v>
      </c>
      <c r="I13" s="14">
        <v>25</v>
      </c>
      <c r="J13" s="19">
        <v>4800</v>
      </c>
      <c r="K13" s="22">
        <f t="shared" si="2"/>
        <v>120000</v>
      </c>
      <c r="L13" s="15">
        <v>25</v>
      </c>
      <c r="M13" s="16">
        <v>4800</v>
      </c>
      <c r="N13" s="23">
        <f t="shared" si="1"/>
        <v>48000</v>
      </c>
      <c r="O13" s="17">
        <v>10</v>
      </c>
      <c r="P13" s="29"/>
    </row>
    <row r="14" spans="1:16" ht="13.5" thickBot="1" x14ac:dyDescent="0.25">
      <c r="A14" s="2">
        <v>43654</v>
      </c>
      <c r="B14" s="20" t="s">
        <v>24</v>
      </c>
      <c r="C14" s="26" t="s">
        <v>16</v>
      </c>
      <c r="D14" s="1" t="s">
        <v>33</v>
      </c>
      <c r="E14" s="12" t="s">
        <v>34</v>
      </c>
      <c r="F14" s="13" t="s">
        <v>21</v>
      </c>
      <c r="G14" s="4" t="s">
        <v>35</v>
      </c>
      <c r="H14" s="4">
        <v>0</v>
      </c>
      <c r="I14" s="14">
        <v>1</v>
      </c>
      <c r="J14" s="19" t="s">
        <v>35</v>
      </c>
      <c r="K14" s="22">
        <v>0</v>
      </c>
      <c r="L14" s="15">
        <v>1</v>
      </c>
      <c r="M14" s="16" t="s">
        <v>35</v>
      </c>
      <c r="N14" s="23">
        <v>0</v>
      </c>
      <c r="O14" s="17">
        <v>1</v>
      </c>
      <c r="P14" s="29"/>
    </row>
    <row r="15" spans="1:16" ht="13.5" thickBot="1" x14ac:dyDescent="0.25">
      <c r="A15" s="2">
        <v>43654</v>
      </c>
      <c r="B15" s="20" t="s">
        <v>24</v>
      </c>
      <c r="C15" s="26" t="s">
        <v>16</v>
      </c>
      <c r="D15" s="1" t="s">
        <v>36</v>
      </c>
      <c r="E15" s="12" t="s">
        <v>37</v>
      </c>
      <c r="F15" s="13" t="s">
        <v>38</v>
      </c>
      <c r="G15" s="4">
        <v>3190</v>
      </c>
      <c r="H15" s="4">
        <f t="shared" si="0"/>
        <v>0</v>
      </c>
      <c r="I15" s="14">
        <v>0</v>
      </c>
      <c r="J15" s="19">
        <v>3190</v>
      </c>
      <c r="K15" s="22">
        <f t="shared" si="2"/>
        <v>0</v>
      </c>
      <c r="L15" s="15">
        <v>0</v>
      </c>
      <c r="M15" s="16">
        <v>3190</v>
      </c>
      <c r="N15" s="23">
        <f t="shared" si="1"/>
        <v>0</v>
      </c>
      <c r="O15" s="17">
        <v>0</v>
      </c>
      <c r="P15" s="29"/>
    </row>
    <row r="16" spans="1:16" ht="13.5" thickBot="1" x14ac:dyDescent="0.25">
      <c r="A16" s="2">
        <v>43654</v>
      </c>
      <c r="B16" s="20" t="s">
        <v>24</v>
      </c>
      <c r="C16" s="26" t="s">
        <v>16</v>
      </c>
      <c r="D16" s="1" t="s">
        <v>39</v>
      </c>
      <c r="E16" s="12" t="s">
        <v>40</v>
      </c>
      <c r="F16" s="13" t="s">
        <v>38</v>
      </c>
      <c r="G16" s="4">
        <v>49.16</v>
      </c>
      <c r="H16" s="4">
        <f t="shared" si="0"/>
        <v>294.95999999999998</v>
      </c>
      <c r="I16" s="14">
        <v>6</v>
      </c>
      <c r="J16" s="19">
        <v>49.16</v>
      </c>
      <c r="K16" s="22">
        <f t="shared" si="2"/>
        <v>294.95999999999998</v>
      </c>
      <c r="L16" s="15">
        <v>6</v>
      </c>
      <c r="M16" s="16">
        <v>49.16</v>
      </c>
      <c r="N16" s="23">
        <f t="shared" si="1"/>
        <v>294.95999999999998</v>
      </c>
      <c r="O16" s="17">
        <v>6</v>
      </c>
      <c r="P16" s="29"/>
    </row>
    <row r="17" spans="1:16" ht="13.5" thickBot="1" x14ac:dyDescent="0.25">
      <c r="A17" s="2">
        <v>43654</v>
      </c>
      <c r="B17" s="20" t="s">
        <v>24</v>
      </c>
      <c r="C17" s="26" t="s">
        <v>16</v>
      </c>
      <c r="D17" s="1" t="s">
        <v>41</v>
      </c>
      <c r="E17" s="12" t="s">
        <v>42</v>
      </c>
      <c r="F17" s="13" t="s">
        <v>38</v>
      </c>
      <c r="G17" s="4">
        <v>406.58</v>
      </c>
      <c r="H17" s="4">
        <f t="shared" si="0"/>
        <v>3659.22</v>
      </c>
      <c r="I17" s="14">
        <v>9</v>
      </c>
      <c r="J17" s="19">
        <v>406.58</v>
      </c>
      <c r="K17" s="22">
        <f t="shared" si="2"/>
        <v>3659.22</v>
      </c>
      <c r="L17" s="15">
        <v>9</v>
      </c>
      <c r="M17" s="16">
        <v>406.58</v>
      </c>
      <c r="N17" s="23">
        <f t="shared" si="1"/>
        <v>3659.22</v>
      </c>
      <c r="O17" s="17">
        <v>9</v>
      </c>
      <c r="P17" s="29"/>
    </row>
    <row r="18" spans="1:16" ht="13.5" thickBot="1" x14ac:dyDescent="0.25">
      <c r="A18" s="2">
        <v>43654</v>
      </c>
      <c r="B18" s="20" t="s">
        <v>24</v>
      </c>
      <c r="C18" s="26" t="s">
        <v>16</v>
      </c>
      <c r="D18" s="1" t="s">
        <v>43</v>
      </c>
      <c r="E18" s="12" t="s">
        <v>44</v>
      </c>
      <c r="F18" s="13" t="s">
        <v>38</v>
      </c>
      <c r="G18" s="4">
        <v>406.58</v>
      </c>
      <c r="H18" s="4">
        <f t="shared" si="0"/>
        <v>2439.48</v>
      </c>
      <c r="I18" s="14">
        <v>6</v>
      </c>
      <c r="J18" s="19">
        <v>406.58</v>
      </c>
      <c r="K18" s="22">
        <f t="shared" si="2"/>
        <v>2439.48</v>
      </c>
      <c r="L18" s="15">
        <v>6</v>
      </c>
      <c r="M18" s="16">
        <v>406.58</v>
      </c>
      <c r="N18" s="23">
        <f t="shared" si="1"/>
        <v>2439.48</v>
      </c>
      <c r="O18" s="17">
        <v>6</v>
      </c>
      <c r="P18" s="29"/>
    </row>
    <row r="19" spans="1:16" ht="13.5" thickBot="1" x14ac:dyDescent="0.25">
      <c r="A19" s="2">
        <v>43654</v>
      </c>
      <c r="B19" s="20" t="s">
        <v>24</v>
      </c>
      <c r="C19" s="26" t="s">
        <v>16</v>
      </c>
      <c r="D19" s="1" t="s">
        <v>45</v>
      </c>
      <c r="E19" s="12" t="s">
        <v>46</v>
      </c>
      <c r="F19" s="13" t="s">
        <v>21</v>
      </c>
      <c r="G19" s="4">
        <v>49.16</v>
      </c>
      <c r="H19" s="4">
        <f t="shared" si="0"/>
        <v>983.19999999999993</v>
      </c>
      <c r="I19" s="14">
        <v>20</v>
      </c>
      <c r="J19" s="19">
        <v>49.16</v>
      </c>
      <c r="K19" s="22">
        <f t="shared" si="2"/>
        <v>983.19999999999993</v>
      </c>
      <c r="L19" s="15">
        <v>20</v>
      </c>
      <c r="M19" s="16">
        <v>49.16</v>
      </c>
      <c r="N19" s="23">
        <f t="shared" si="1"/>
        <v>983.19999999999993</v>
      </c>
      <c r="O19" s="17">
        <v>20</v>
      </c>
      <c r="P19" s="29"/>
    </row>
    <row r="20" spans="1:16" ht="13.5" thickBot="1" x14ac:dyDescent="0.25">
      <c r="A20" s="2">
        <v>43654</v>
      </c>
      <c r="B20" s="20" t="s">
        <v>24</v>
      </c>
      <c r="C20" s="26" t="s">
        <v>16</v>
      </c>
      <c r="D20" s="1" t="s">
        <v>47</v>
      </c>
      <c r="E20" s="12" t="s">
        <v>48</v>
      </c>
      <c r="F20" s="13" t="s">
        <v>21</v>
      </c>
      <c r="G20" s="4">
        <v>125</v>
      </c>
      <c r="H20" s="4">
        <f t="shared" si="0"/>
        <v>750</v>
      </c>
      <c r="I20" s="14">
        <v>6</v>
      </c>
      <c r="J20" s="19">
        <v>125</v>
      </c>
      <c r="K20" s="22">
        <f t="shared" si="2"/>
        <v>750</v>
      </c>
      <c r="L20" s="15">
        <v>6</v>
      </c>
      <c r="M20" s="16">
        <v>125</v>
      </c>
      <c r="N20" s="23">
        <f t="shared" si="1"/>
        <v>750</v>
      </c>
      <c r="O20" s="17">
        <v>6</v>
      </c>
      <c r="P20" s="29"/>
    </row>
    <row r="21" spans="1:16" ht="13.5" thickBot="1" x14ac:dyDescent="0.25">
      <c r="A21" s="2">
        <v>43654</v>
      </c>
      <c r="B21" s="20" t="s">
        <v>24</v>
      </c>
      <c r="C21" s="26" t="s">
        <v>16</v>
      </c>
      <c r="D21" s="1" t="s">
        <v>49</v>
      </c>
      <c r="E21" s="12" t="s">
        <v>50</v>
      </c>
      <c r="F21" s="13" t="s">
        <v>21</v>
      </c>
      <c r="G21" s="4">
        <v>125</v>
      </c>
      <c r="H21" s="4">
        <f t="shared" si="0"/>
        <v>500</v>
      </c>
      <c r="I21" s="14">
        <v>4</v>
      </c>
      <c r="J21" s="19">
        <v>125</v>
      </c>
      <c r="K21" s="22">
        <f t="shared" si="2"/>
        <v>500</v>
      </c>
      <c r="L21" s="15">
        <v>4</v>
      </c>
      <c r="M21" s="16">
        <v>125</v>
      </c>
      <c r="N21" s="23">
        <f t="shared" si="1"/>
        <v>500</v>
      </c>
      <c r="O21" s="17">
        <v>4</v>
      </c>
      <c r="P21" s="29"/>
    </row>
    <row r="22" spans="1:16" ht="22.5" customHeight="1" thickBot="1" x14ac:dyDescent="0.25">
      <c r="A22" s="2">
        <v>43654</v>
      </c>
      <c r="B22" s="20" t="s">
        <v>24</v>
      </c>
      <c r="C22" s="26" t="s">
        <v>16</v>
      </c>
      <c r="D22" s="1" t="s">
        <v>51</v>
      </c>
      <c r="E22" s="12" t="s">
        <v>52</v>
      </c>
      <c r="F22" s="13" t="s">
        <v>21</v>
      </c>
      <c r="G22" s="4">
        <v>2974</v>
      </c>
      <c r="H22" s="4">
        <f t="shared" si="0"/>
        <v>118960</v>
      </c>
      <c r="I22" s="14">
        <v>40</v>
      </c>
      <c r="J22" s="19">
        <v>2974</v>
      </c>
      <c r="K22" s="22">
        <f t="shared" si="2"/>
        <v>118960</v>
      </c>
      <c r="L22" s="15">
        <v>40</v>
      </c>
      <c r="M22" s="16">
        <v>2974</v>
      </c>
      <c r="N22" s="23">
        <f t="shared" si="1"/>
        <v>59480</v>
      </c>
      <c r="O22" s="17">
        <v>20</v>
      </c>
      <c r="P22" s="29"/>
    </row>
    <row r="23" spans="1:16" ht="13.5" thickBot="1" x14ac:dyDescent="0.25">
      <c r="A23" s="2">
        <v>43436</v>
      </c>
      <c r="B23" s="20">
        <v>45238</v>
      </c>
      <c r="C23" s="26" t="s">
        <v>16</v>
      </c>
      <c r="D23" s="1" t="s">
        <v>53</v>
      </c>
      <c r="E23" s="12" t="s">
        <v>54</v>
      </c>
      <c r="F23" s="13" t="s">
        <v>38</v>
      </c>
      <c r="G23" s="4">
        <v>1300</v>
      </c>
      <c r="H23" s="4">
        <f t="shared" si="0"/>
        <v>0</v>
      </c>
      <c r="I23" s="14">
        <v>0</v>
      </c>
      <c r="J23" s="19">
        <v>1300</v>
      </c>
      <c r="K23" s="22">
        <f t="shared" si="2"/>
        <v>0</v>
      </c>
      <c r="L23" s="15">
        <v>0</v>
      </c>
      <c r="M23" s="16">
        <v>1300</v>
      </c>
      <c r="N23" s="23">
        <f t="shared" si="1"/>
        <v>0</v>
      </c>
      <c r="O23" s="17">
        <v>0</v>
      </c>
      <c r="P23" s="29"/>
    </row>
    <row r="24" spans="1:16" ht="13.5" thickBot="1" x14ac:dyDescent="0.25">
      <c r="A24" s="2">
        <v>43436</v>
      </c>
      <c r="B24" s="20">
        <v>45238</v>
      </c>
      <c r="C24" s="26" t="s">
        <v>16</v>
      </c>
      <c r="D24" s="1" t="s">
        <v>55</v>
      </c>
      <c r="E24" s="12" t="s">
        <v>56</v>
      </c>
      <c r="F24" s="13" t="s">
        <v>21</v>
      </c>
      <c r="G24" s="4">
        <v>1300</v>
      </c>
      <c r="H24" s="4">
        <f t="shared" si="0"/>
        <v>0</v>
      </c>
      <c r="I24" s="14">
        <v>0</v>
      </c>
      <c r="J24" s="19">
        <v>1300</v>
      </c>
      <c r="K24" s="22">
        <f t="shared" si="2"/>
        <v>0</v>
      </c>
      <c r="L24" s="15">
        <v>0</v>
      </c>
      <c r="M24" s="16">
        <v>1100</v>
      </c>
      <c r="N24" s="23">
        <f t="shared" si="1"/>
        <v>0</v>
      </c>
      <c r="O24" s="17">
        <v>0</v>
      </c>
      <c r="P24" s="29"/>
    </row>
    <row r="25" spans="1:16" ht="13.5" thickBot="1" x14ac:dyDescent="0.25">
      <c r="A25" s="2">
        <v>44519</v>
      </c>
      <c r="B25" s="20">
        <v>45394</v>
      </c>
      <c r="C25" s="26" t="s">
        <v>16</v>
      </c>
      <c r="D25" s="1" t="s">
        <v>57</v>
      </c>
      <c r="E25" s="12" t="s">
        <v>58</v>
      </c>
      <c r="F25" s="13" t="s">
        <v>21</v>
      </c>
      <c r="G25" s="4">
        <v>2500</v>
      </c>
      <c r="H25" s="4">
        <f t="shared" si="0"/>
        <v>150000</v>
      </c>
      <c r="I25" s="14">
        <v>60</v>
      </c>
      <c r="J25" s="19">
        <v>1300</v>
      </c>
      <c r="K25" s="22">
        <f t="shared" si="2"/>
        <v>52000</v>
      </c>
      <c r="L25" s="15">
        <v>40</v>
      </c>
      <c r="M25" s="16">
        <v>1100</v>
      </c>
      <c r="N25" s="23">
        <f t="shared" si="1"/>
        <v>132000</v>
      </c>
      <c r="O25" s="17">
        <v>120</v>
      </c>
      <c r="P25" s="29"/>
    </row>
    <row r="26" spans="1:16" ht="13.5" thickBot="1" x14ac:dyDescent="0.25">
      <c r="A26" s="2">
        <v>44624</v>
      </c>
      <c r="B26" s="20">
        <v>45394</v>
      </c>
      <c r="C26" s="26" t="s">
        <v>16</v>
      </c>
      <c r="D26" s="1" t="s">
        <v>59</v>
      </c>
      <c r="E26" s="12" t="s">
        <v>60</v>
      </c>
      <c r="F26" s="13" t="s">
        <v>21</v>
      </c>
      <c r="G26" s="4">
        <v>900</v>
      </c>
      <c r="H26" s="4">
        <f t="shared" si="0"/>
        <v>0</v>
      </c>
      <c r="I26" s="14">
        <v>0</v>
      </c>
      <c r="J26" s="34">
        <v>1300</v>
      </c>
      <c r="K26" s="22">
        <f t="shared" si="2"/>
        <v>0</v>
      </c>
      <c r="L26" s="15">
        <v>0</v>
      </c>
      <c r="M26" s="16">
        <v>1100</v>
      </c>
      <c r="N26" s="23">
        <f t="shared" si="1"/>
        <v>77000</v>
      </c>
      <c r="O26" s="17">
        <v>70</v>
      </c>
      <c r="P26" s="29"/>
    </row>
    <row r="27" spans="1:16" ht="13.5" thickBot="1" x14ac:dyDescent="0.25">
      <c r="A27" s="2">
        <v>44624</v>
      </c>
      <c r="B27" s="20">
        <v>45394</v>
      </c>
      <c r="C27" s="26" t="s">
        <v>16</v>
      </c>
      <c r="D27" s="1" t="s">
        <v>61</v>
      </c>
      <c r="E27" s="12" t="s">
        <v>62</v>
      </c>
      <c r="F27" s="13" t="s">
        <v>21</v>
      </c>
      <c r="G27" s="4">
        <v>2500</v>
      </c>
      <c r="H27" s="4">
        <f t="shared" si="0"/>
        <v>150000</v>
      </c>
      <c r="I27" s="14">
        <v>60</v>
      </c>
      <c r="J27" s="19">
        <v>1300</v>
      </c>
      <c r="K27" s="22">
        <f t="shared" si="2"/>
        <v>52000</v>
      </c>
      <c r="L27" s="15">
        <v>40</v>
      </c>
      <c r="M27" s="16">
        <v>1100</v>
      </c>
      <c r="N27" s="23">
        <f t="shared" si="1"/>
        <v>99000</v>
      </c>
      <c r="O27" s="17">
        <v>90</v>
      </c>
      <c r="P27" s="29"/>
    </row>
    <row r="28" spans="1:16" ht="15" customHeight="1" thickBot="1" x14ac:dyDescent="0.25">
      <c r="A28" s="2" t="s">
        <v>28</v>
      </c>
      <c r="B28" s="20" t="s">
        <v>63</v>
      </c>
      <c r="C28" s="26" t="s">
        <v>16</v>
      </c>
      <c r="D28" s="11" t="s">
        <v>64</v>
      </c>
      <c r="E28" s="12" t="s">
        <v>65</v>
      </c>
      <c r="F28" s="13" t="s">
        <v>21</v>
      </c>
      <c r="G28" s="4">
        <v>2500</v>
      </c>
      <c r="H28" s="4">
        <f t="shared" si="0"/>
        <v>150000</v>
      </c>
      <c r="I28" s="14">
        <v>60</v>
      </c>
      <c r="J28" s="19">
        <v>1300</v>
      </c>
      <c r="K28" s="22">
        <f t="shared" si="2"/>
        <v>26000</v>
      </c>
      <c r="L28" s="15">
        <v>20</v>
      </c>
      <c r="M28" s="16">
        <v>1300</v>
      </c>
      <c r="N28" s="23">
        <f t="shared" si="1"/>
        <v>0</v>
      </c>
      <c r="O28" s="17">
        <v>0</v>
      </c>
      <c r="P28" s="29"/>
    </row>
    <row r="29" spans="1:16" ht="13.5" thickBot="1" x14ac:dyDescent="0.25">
      <c r="A29" s="2" t="s">
        <v>66</v>
      </c>
      <c r="B29" s="20">
        <v>45394</v>
      </c>
      <c r="C29" s="26" t="s">
        <v>16</v>
      </c>
      <c r="D29" s="1" t="s">
        <v>67</v>
      </c>
      <c r="E29" s="12" t="s">
        <v>68</v>
      </c>
      <c r="F29" s="13" t="s">
        <v>21</v>
      </c>
      <c r="G29" s="4">
        <v>1300</v>
      </c>
      <c r="H29" s="4">
        <f t="shared" si="0"/>
        <v>0</v>
      </c>
      <c r="I29" s="14">
        <v>0</v>
      </c>
      <c r="J29" s="19">
        <v>1300</v>
      </c>
      <c r="K29" s="22">
        <f t="shared" si="2"/>
        <v>0</v>
      </c>
      <c r="L29" s="15">
        <v>0</v>
      </c>
      <c r="M29" s="16">
        <v>1100</v>
      </c>
      <c r="N29" s="23">
        <f t="shared" si="1"/>
        <v>165000</v>
      </c>
      <c r="O29" s="17">
        <v>150</v>
      </c>
      <c r="P29" s="29"/>
    </row>
    <row r="30" spans="1:16" ht="13.5" thickBot="1" x14ac:dyDescent="0.25">
      <c r="A30" s="2" t="s">
        <v>66</v>
      </c>
      <c r="B30" s="20">
        <v>45238</v>
      </c>
      <c r="C30" s="26" t="s">
        <v>16</v>
      </c>
      <c r="D30" s="1" t="s">
        <v>69</v>
      </c>
      <c r="E30" s="12" t="s">
        <v>70</v>
      </c>
      <c r="F30" s="13" t="s">
        <v>21</v>
      </c>
      <c r="G30" s="4">
        <v>1300</v>
      </c>
      <c r="H30" s="4">
        <f t="shared" si="0"/>
        <v>182000</v>
      </c>
      <c r="I30" s="14">
        <v>140</v>
      </c>
      <c r="J30" s="19">
        <v>1300</v>
      </c>
      <c r="K30" s="22">
        <f t="shared" si="2"/>
        <v>156000</v>
      </c>
      <c r="L30" s="15">
        <v>120</v>
      </c>
      <c r="M30" s="16">
        <v>1300</v>
      </c>
      <c r="N30" s="23">
        <f t="shared" si="1"/>
        <v>156000</v>
      </c>
      <c r="O30" s="17">
        <v>120</v>
      </c>
      <c r="P30" s="29"/>
    </row>
    <row r="31" spans="1:16" ht="13.5" thickBot="1" x14ac:dyDescent="0.25">
      <c r="A31" s="2" t="s">
        <v>66</v>
      </c>
      <c r="B31" s="20">
        <v>45238</v>
      </c>
      <c r="C31" s="26" t="s">
        <v>16</v>
      </c>
      <c r="D31" s="1" t="s">
        <v>71</v>
      </c>
      <c r="E31" s="12" t="s">
        <v>72</v>
      </c>
      <c r="F31" s="13" t="s">
        <v>21</v>
      </c>
      <c r="G31" s="4">
        <v>1300</v>
      </c>
      <c r="H31" s="4">
        <f t="shared" si="0"/>
        <v>136500</v>
      </c>
      <c r="I31" s="14">
        <v>105</v>
      </c>
      <c r="J31" s="19">
        <v>1300</v>
      </c>
      <c r="K31" s="22">
        <f t="shared" si="2"/>
        <v>109200</v>
      </c>
      <c r="L31" s="15">
        <v>84</v>
      </c>
      <c r="M31" s="16">
        <v>1300</v>
      </c>
      <c r="N31" s="23">
        <f t="shared" si="1"/>
        <v>109200</v>
      </c>
      <c r="O31" s="17">
        <v>84</v>
      </c>
      <c r="P31" s="29"/>
    </row>
    <row r="32" spans="1:16" ht="13.5" thickBot="1" x14ac:dyDescent="0.25">
      <c r="A32" s="2" t="s">
        <v>66</v>
      </c>
      <c r="B32" s="20">
        <v>45238</v>
      </c>
      <c r="C32" s="26" t="s">
        <v>16</v>
      </c>
      <c r="D32" s="1" t="s">
        <v>73</v>
      </c>
      <c r="E32" s="12" t="s">
        <v>74</v>
      </c>
      <c r="F32" s="13" t="s">
        <v>21</v>
      </c>
      <c r="G32" s="4">
        <v>4800</v>
      </c>
      <c r="H32" s="4">
        <f t="shared" si="0"/>
        <v>0</v>
      </c>
      <c r="I32" s="14">
        <v>0</v>
      </c>
      <c r="J32" s="19">
        <v>4800</v>
      </c>
      <c r="K32" s="22">
        <f t="shared" si="2"/>
        <v>0</v>
      </c>
      <c r="L32" s="15">
        <v>0</v>
      </c>
      <c r="M32" s="16">
        <v>4800</v>
      </c>
      <c r="N32" s="23">
        <f t="shared" si="1"/>
        <v>0</v>
      </c>
      <c r="O32" s="17">
        <v>0</v>
      </c>
      <c r="P32" s="29"/>
    </row>
    <row r="33" spans="1:16" ht="13.5" thickBot="1" x14ac:dyDescent="0.25">
      <c r="A33" s="2" t="s">
        <v>66</v>
      </c>
      <c r="B33" s="20">
        <v>45238</v>
      </c>
      <c r="C33" s="26" t="s">
        <v>16</v>
      </c>
      <c r="D33" s="12" t="s">
        <v>75</v>
      </c>
      <c r="E33" s="12" t="s">
        <v>76</v>
      </c>
      <c r="F33" s="13" t="s">
        <v>21</v>
      </c>
      <c r="G33" s="4">
        <v>850</v>
      </c>
      <c r="H33" s="4">
        <f t="shared" si="0"/>
        <v>0</v>
      </c>
      <c r="I33" s="14">
        <v>0</v>
      </c>
      <c r="J33" s="19">
        <v>850</v>
      </c>
      <c r="K33" s="22">
        <f t="shared" si="2"/>
        <v>0</v>
      </c>
      <c r="L33" s="15">
        <v>0</v>
      </c>
      <c r="M33" s="16">
        <v>850</v>
      </c>
      <c r="N33" s="23">
        <f t="shared" si="1"/>
        <v>0</v>
      </c>
      <c r="O33" s="17">
        <v>0</v>
      </c>
      <c r="P33" s="29"/>
    </row>
    <row r="34" spans="1:16" ht="13.5" thickBot="1" x14ac:dyDescent="0.25">
      <c r="A34" s="2" t="s">
        <v>66</v>
      </c>
      <c r="B34" s="20">
        <v>45238</v>
      </c>
      <c r="C34" s="26" t="s">
        <v>16</v>
      </c>
      <c r="D34" s="1" t="s">
        <v>39</v>
      </c>
      <c r="E34" s="12" t="s">
        <v>77</v>
      </c>
      <c r="F34" s="13" t="s">
        <v>21</v>
      </c>
      <c r="G34" s="4">
        <v>9100</v>
      </c>
      <c r="H34" s="4">
        <f t="shared" si="0"/>
        <v>9100</v>
      </c>
      <c r="I34" s="14">
        <v>1</v>
      </c>
      <c r="J34" s="19">
        <v>910</v>
      </c>
      <c r="K34" s="22">
        <f t="shared" si="2"/>
        <v>910</v>
      </c>
      <c r="L34" s="15">
        <v>1</v>
      </c>
      <c r="M34" s="16">
        <v>910</v>
      </c>
      <c r="N34" s="23">
        <f t="shared" si="1"/>
        <v>910</v>
      </c>
      <c r="O34" s="17">
        <v>1</v>
      </c>
      <c r="P34" s="29"/>
    </row>
    <row r="35" spans="1:16" ht="13.5" thickBot="1" x14ac:dyDescent="0.25">
      <c r="A35" s="2" t="s">
        <v>66</v>
      </c>
      <c r="B35" s="20">
        <v>45238</v>
      </c>
      <c r="C35" s="26" t="s">
        <v>16</v>
      </c>
      <c r="D35" s="1" t="s">
        <v>16</v>
      </c>
      <c r="E35" s="12" t="s">
        <v>78</v>
      </c>
      <c r="F35" s="13" t="s">
        <v>21</v>
      </c>
      <c r="G35" s="4" t="s">
        <v>35</v>
      </c>
      <c r="H35" s="4">
        <v>0</v>
      </c>
      <c r="I35" s="14">
        <v>1</v>
      </c>
      <c r="J35" s="19" t="s">
        <v>35</v>
      </c>
      <c r="K35" s="22">
        <v>0</v>
      </c>
      <c r="L35" s="15">
        <v>1</v>
      </c>
      <c r="M35" s="16" t="s">
        <v>35</v>
      </c>
      <c r="N35" s="23">
        <v>0</v>
      </c>
      <c r="O35" s="17">
        <v>1</v>
      </c>
      <c r="P35" s="29"/>
    </row>
    <row r="36" spans="1:16" ht="26.25" thickBot="1" x14ac:dyDescent="0.25">
      <c r="A36" s="2" t="s">
        <v>66</v>
      </c>
      <c r="B36" s="20">
        <v>45238</v>
      </c>
      <c r="C36" s="26" t="s">
        <v>16</v>
      </c>
      <c r="D36" s="1" t="s">
        <v>79</v>
      </c>
      <c r="E36" s="12" t="s">
        <v>80</v>
      </c>
      <c r="F36" s="13" t="s">
        <v>21</v>
      </c>
      <c r="G36" s="4">
        <v>492.8</v>
      </c>
      <c r="H36" s="4">
        <f t="shared" si="0"/>
        <v>32032</v>
      </c>
      <c r="I36" s="14">
        <v>65</v>
      </c>
      <c r="J36" s="19">
        <v>492.8</v>
      </c>
      <c r="K36" s="22">
        <f t="shared" si="2"/>
        <v>32032</v>
      </c>
      <c r="L36" s="15">
        <v>65</v>
      </c>
      <c r="M36" s="16">
        <v>492.8</v>
      </c>
      <c r="N36" s="23">
        <f t="shared" si="1"/>
        <v>41888</v>
      </c>
      <c r="O36" s="17">
        <v>85</v>
      </c>
      <c r="P36" s="29"/>
    </row>
    <row r="37" spans="1:16" ht="26.25" thickBot="1" x14ac:dyDescent="0.25">
      <c r="A37" s="2" t="s">
        <v>66</v>
      </c>
      <c r="B37" s="20">
        <v>45238</v>
      </c>
      <c r="C37" s="26" t="s">
        <v>16</v>
      </c>
      <c r="D37" s="1" t="s">
        <v>81</v>
      </c>
      <c r="E37" s="12" t="s">
        <v>82</v>
      </c>
      <c r="F37" s="13" t="s">
        <v>21</v>
      </c>
      <c r="G37" s="4">
        <v>616.54999999999995</v>
      </c>
      <c r="H37" s="4">
        <f t="shared" si="0"/>
        <v>4932.3999999999996</v>
      </c>
      <c r="I37" s="14">
        <v>8</v>
      </c>
      <c r="J37" s="19">
        <v>616.54999999999995</v>
      </c>
      <c r="K37" s="22">
        <f t="shared" si="2"/>
        <v>5548.95</v>
      </c>
      <c r="L37" s="15">
        <v>9</v>
      </c>
      <c r="M37" s="16">
        <v>616.54999999999995</v>
      </c>
      <c r="N37" s="23">
        <f t="shared" si="1"/>
        <v>14797.199999999999</v>
      </c>
      <c r="O37" s="17">
        <v>24</v>
      </c>
      <c r="P37" s="29"/>
    </row>
    <row r="38" spans="1:16" ht="13.5" thickBot="1" x14ac:dyDescent="0.25">
      <c r="A38" s="2" t="s">
        <v>66</v>
      </c>
      <c r="B38" s="20">
        <v>45238</v>
      </c>
      <c r="C38" s="26" t="s">
        <v>16</v>
      </c>
      <c r="D38" s="12" t="s">
        <v>83</v>
      </c>
      <c r="E38" s="12" t="s">
        <v>84</v>
      </c>
      <c r="F38" s="13" t="s">
        <v>21</v>
      </c>
      <c r="G38" s="4" t="s">
        <v>35</v>
      </c>
      <c r="H38" s="4">
        <v>0</v>
      </c>
      <c r="I38" s="14">
        <v>0</v>
      </c>
      <c r="J38" s="19" t="s">
        <v>35</v>
      </c>
      <c r="K38" s="22">
        <v>0</v>
      </c>
      <c r="L38" s="15">
        <v>0</v>
      </c>
      <c r="M38" s="16" t="s">
        <v>35</v>
      </c>
      <c r="N38" s="23">
        <v>0</v>
      </c>
      <c r="O38" s="17">
        <v>0</v>
      </c>
      <c r="P38" s="29"/>
    </row>
    <row r="39" spans="1:16" ht="13.5" thickBot="1" x14ac:dyDescent="0.25">
      <c r="A39" s="2" t="s">
        <v>85</v>
      </c>
      <c r="B39" s="20">
        <v>44848</v>
      </c>
      <c r="C39" s="26" t="s">
        <v>16</v>
      </c>
      <c r="D39" s="1" t="s">
        <v>86</v>
      </c>
      <c r="E39" s="12" t="s">
        <v>87</v>
      </c>
      <c r="F39" s="13" t="s">
        <v>21</v>
      </c>
      <c r="G39" s="4">
        <v>650</v>
      </c>
      <c r="H39" s="4">
        <f t="shared" si="0"/>
        <v>0</v>
      </c>
      <c r="I39" s="14">
        <v>0</v>
      </c>
      <c r="J39" s="19">
        <v>650</v>
      </c>
      <c r="K39" s="22">
        <f t="shared" si="2"/>
        <v>0</v>
      </c>
      <c r="L39" s="15">
        <v>0</v>
      </c>
      <c r="M39" s="16">
        <v>650</v>
      </c>
      <c r="N39" s="23">
        <f t="shared" si="1"/>
        <v>0</v>
      </c>
      <c r="O39" s="17">
        <v>0</v>
      </c>
      <c r="P39" s="29"/>
    </row>
    <row r="40" spans="1:16" ht="13.5" thickBot="1" x14ac:dyDescent="0.25">
      <c r="A40" s="2" t="s">
        <v>88</v>
      </c>
      <c r="B40" s="20" t="s">
        <v>88</v>
      </c>
      <c r="C40" s="26" t="s">
        <v>16</v>
      </c>
      <c r="D40" s="1" t="s">
        <v>89</v>
      </c>
      <c r="E40" s="12" t="s">
        <v>90</v>
      </c>
      <c r="F40" s="13" t="s">
        <v>21</v>
      </c>
      <c r="G40" s="4">
        <v>550</v>
      </c>
      <c r="H40" s="4">
        <f t="shared" si="0"/>
        <v>0</v>
      </c>
      <c r="I40" s="14">
        <v>0</v>
      </c>
      <c r="J40" s="19">
        <v>550</v>
      </c>
      <c r="K40" s="22">
        <f t="shared" si="2"/>
        <v>0</v>
      </c>
      <c r="L40" s="15">
        <v>0</v>
      </c>
      <c r="M40" s="16">
        <v>550</v>
      </c>
      <c r="N40" s="23">
        <f t="shared" si="1"/>
        <v>0</v>
      </c>
      <c r="O40" s="17">
        <v>0</v>
      </c>
      <c r="P40" s="29"/>
    </row>
    <row r="41" spans="1:16" ht="13.5" thickBot="1" x14ac:dyDescent="0.25">
      <c r="A41" s="2" t="s">
        <v>66</v>
      </c>
      <c r="B41" s="20" t="s">
        <v>66</v>
      </c>
      <c r="C41" s="26" t="s">
        <v>16</v>
      </c>
      <c r="D41" s="1" t="s">
        <v>91</v>
      </c>
      <c r="E41" s="12" t="s">
        <v>92</v>
      </c>
      <c r="F41" s="13" t="s">
        <v>21</v>
      </c>
      <c r="G41" s="4">
        <v>500</v>
      </c>
      <c r="H41" s="4">
        <f>(G41*I41)</f>
        <v>0</v>
      </c>
      <c r="I41" s="14">
        <v>0</v>
      </c>
      <c r="J41" s="19">
        <v>500</v>
      </c>
      <c r="K41" s="22">
        <f t="shared" si="2"/>
        <v>0</v>
      </c>
      <c r="L41" s="15">
        <v>0</v>
      </c>
      <c r="M41" s="16">
        <v>700</v>
      </c>
      <c r="N41" s="23">
        <f t="shared" si="1"/>
        <v>0</v>
      </c>
      <c r="O41" s="17">
        <v>0</v>
      </c>
      <c r="P41" s="29"/>
    </row>
    <row r="42" spans="1:16" ht="13.5" thickBot="1" x14ac:dyDescent="0.25">
      <c r="A42" s="2" t="s">
        <v>85</v>
      </c>
      <c r="B42" s="20">
        <v>44848</v>
      </c>
      <c r="C42" s="26" t="s">
        <v>16</v>
      </c>
      <c r="D42" s="1" t="s">
        <v>93</v>
      </c>
      <c r="E42" s="12" t="s">
        <v>94</v>
      </c>
      <c r="F42" s="13" t="s">
        <v>21</v>
      </c>
      <c r="G42" s="4">
        <v>650</v>
      </c>
      <c r="H42" s="4">
        <f>(G42*I42)</f>
        <v>0</v>
      </c>
      <c r="I42" s="14">
        <v>0</v>
      </c>
      <c r="J42" s="19">
        <v>650</v>
      </c>
      <c r="K42" s="22">
        <f t="shared" si="2"/>
        <v>0</v>
      </c>
      <c r="L42" s="15">
        <v>0</v>
      </c>
      <c r="M42" s="16">
        <v>650</v>
      </c>
      <c r="N42" s="23">
        <f t="shared" si="1"/>
        <v>0</v>
      </c>
      <c r="O42" s="17">
        <v>0</v>
      </c>
      <c r="P42" s="29"/>
    </row>
    <row r="43" spans="1:16" ht="13.5" thickBot="1" x14ac:dyDescent="0.25">
      <c r="A43" s="2" t="s">
        <v>66</v>
      </c>
      <c r="B43" s="20" t="s">
        <v>66</v>
      </c>
      <c r="C43" s="26" t="s">
        <v>16</v>
      </c>
      <c r="D43" s="1" t="s">
        <v>95</v>
      </c>
      <c r="E43" s="12" t="s">
        <v>96</v>
      </c>
      <c r="F43" s="13" t="s">
        <v>21</v>
      </c>
      <c r="G43" s="4">
        <v>700</v>
      </c>
      <c r="H43" s="4">
        <f t="shared" si="0"/>
        <v>0</v>
      </c>
      <c r="I43" s="14">
        <v>0</v>
      </c>
      <c r="J43" s="19">
        <v>500</v>
      </c>
      <c r="K43" s="22">
        <v>0</v>
      </c>
      <c r="L43" s="15">
        <v>0</v>
      </c>
      <c r="M43" s="16">
        <v>500</v>
      </c>
      <c r="N43" s="23">
        <f t="shared" si="1"/>
        <v>0</v>
      </c>
      <c r="O43" s="17">
        <v>0</v>
      </c>
      <c r="P43" s="29"/>
    </row>
    <row r="44" spans="1:16" ht="13.5" customHeight="1" thickBot="1" x14ac:dyDescent="0.25">
      <c r="A44" s="2" t="s">
        <v>85</v>
      </c>
      <c r="B44" s="20">
        <v>44848</v>
      </c>
      <c r="C44" s="26" t="s">
        <v>16</v>
      </c>
      <c r="D44" s="1" t="s">
        <v>97</v>
      </c>
      <c r="E44" s="12" t="s">
        <v>98</v>
      </c>
      <c r="F44" s="13" t="s">
        <v>21</v>
      </c>
      <c r="G44" s="4">
        <v>700</v>
      </c>
      <c r="H44" s="4">
        <f t="shared" si="0"/>
        <v>0</v>
      </c>
      <c r="I44" s="14">
        <v>0</v>
      </c>
      <c r="J44" s="19">
        <v>650</v>
      </c>
      <c r="K44" s="22">
        <f t="shared" si="2"/>
        <v>0</v>
      </c>
      <c r="L44" s="15">
        <v>0</v>
      </c>
      <c r="M44" s="16">
        <v>700</v>
      </c>
      <c r="N44" s="23">
        <f t="shared" si="1"/>
        <v>0</v>
      </c>
      <c r="O44" s="17">
        <v>0</v>
      </c>
      <c r="P44" s="29"/>
    </row>
    <row r="45" spans="1:16" ht="13.5" customHeight="1" thickBot="1" x14ac:dyDescent="0.25">
      <c r="A45" s="2" t="s">
        <v>85</v>
      </c>
      <c r="B45" s="20">
        <v>44848</v>
      </c>
      <c r="C45" s="26" t="s">
        <v>16</v>
      </c>
      <c r="D45" s="28" t="s">
        <v>99</v>
      </c>
      <c r="E45" s="12" t="s">
        <v>100</v>
      </c>
      <c r="F45" s="13" t="s">
        <v>101</v>
      </c>
      <c r="G45" s="4">
        <v>700</v>
      </c>
      <c r="H45" s="4">
        <f t="shared" si="0"/>
        <v>7000</v>
      </c>
      <c r="I45" s="14">
        <v>10</v>
      </c>
      <c r="J45" s="19">
        <v>650</v>
      </c>
      <c r="K45" s="22">
        <f t="shared" si="2"/>
        <v>6500</v>
      </c>
      <c r="L45" s="15">
        <v>10</v>
      </c>
      <c r="M45" s="16">
        <v>650</v>
      </c>
      <c r="N45" s="23">
        <f t="shared" si="1"/>
        <v>6500</v>
      </c>
      <c r="O45" s="17">
        <v>10</v>
      </c>
      <c r="P45" s="29"/>
    </row>
    <row r="46" spans="1:16" ht="13.5" thickBot="1" x14ac:dyDescent="0.25">
      <c r="A46" s="2" t="s">
        <v>88</v>
      </c>
      <c r="B46" s="20">
        <v>44848</v>
      </c>
      <c r="C46" s="26" t="s">
        <v>16</v>
      </c>
      <c r="D46" s="1" t="s">
        <v>102</v>
      </c>
      <c r="E46" s="12" t="s">
        <v>103</v>
      </c>
      <c r="F46" s="13" t="s">
        <v>21</v>
      </c>
      <c r="G46" s="4">
        <v>650</v>
      </c>
      <c r="H46" s="4">
        <f t="shared" si="0"/>
        <v>0</v>
      </c>
      <c r="I46" s="14">
        <v>0</v>
      </c>
      <c r="J46" s="19">
        <v>650</v>
      </c>
      <c r="K46" s="22">
        <f t="shared" si="2"/>
        <v>0</v>
      </c>
      <c r="L46" s="15">
        <v>0</v>
      </c>
      <c r="M46" s="16">
        <v>650</v>
      </c>
      <c r="N46" s="23">
        <f t="shared" si="1"/>
        <v>0</v>
      </c>
      <c r="O46" s="17">
        <v>0</v>
      </c>
      <c r="P46" s="29"/>
    </row>
    <row r="47" spans="1:16" ht="13.5" thickBot="1" x14ac:dyDescent="0.25">
      <c r="A47" s="2" t="s">
        <v>88</v>
      </c>
      <c r="B47" s="20" t="s">
        <v>88</v>
      </c>
      <c r="C47" s="26" t="s">
        <v>16</v>
      </c>
      <c r="D47" s="1" t="s">
        <v>104</v>
      </c>
      <c r="E47" s="12" t="s">
        <v>105</v>
      </c>
      <c r="F47" s="13" t="s">
        <v>21</v>
      </c>
      <c r="G47" s="4">
        <v>875</v>
      </c>
      <c r="H47" s="4">
        <f t="shared" si="0"/>
        <v>0</v>
      </c>
      <c r="I47" s="14">
        <v>0</v>
      </c>
      <c r="J47" s="19">
        <v>875</v>
      </c>
      <c r="K47" s="22">
        <f t="shared" si="2"/>
        <v>0</v>
      </c>
      <c r="L47" s="15">
        <v>0</v>
      </c>
      <c r="M47" s="16">
        <v>875</v>
      </c>
      <c r="N47" s="23">
        <f t="shared" si="1"/>
        <v>0</v>
      </c>
      <c r="O47" s="17">
        <v>0</v>
      </c>
      <c r="P47" s="29"/>
    </row>
    <row r="48" spans="1:16" ht="13.5" thickBot="1" x14ac:dyDescent="0.25">
      <c r="A48" s="2" t="s">
        <v>88</v>
      </c>
      <c r="B48" s="20" t="s">
        <v>88</v>
      </c>
      <c r="C48" s="26" t="s">
        <v>16</v>
      </c>
      <c r="D48" s="1" t="s">
        <v>106</v>
      </c>
      <c r="E48" s="12" t="s">
        <v>107</v>
      </c>
      <c r="F48" s="13" t="s">
        <v>21</v>
      </c>
      <c r="G48" s="4">
        <v>875</v>
      </c>
      <c r="H48" s="4">
        <f t="shared" si="0"/>
        <v>0</v>
      </c>
      <c r="I48" s="14">
        <v>0</v>
      </c>
      <c r="J48" s="19">
        <v>0</v>
      </c>
      <c r="K48" s="22">
        <f t="shared" si="2"/>
        <v>0</v>
      </c>
      <c r="L48" s="15">
        <v>0</v>
      </c>
      <c r="M48" s="16">
        <v>875</v>
      </c>
      <c r="N48" s="23">
        <f t="shared" si="1"/>
        <v>0</v>
      </c>
      <c r="O48" s="17">
        <v>0</v>
      </c>
      <c r="P48" s="29"/>
    </row>
    <row r="49" spans="1:16" ht="13.5" thickBot="1" x14ac:dyDescent="0.25">
      <c r="A49" s="2" t="s">
        <v>66</v>
      </c>
      <c r="B49" s="20" t="s">
        <v>66</v>
      </c>
      <c r="C49" s="26" t="s">
        <v>16</v>
      </c>
      <c r="D49" s="1" t="s">
        <v>108</v>
      </c>
      <c r="E49" s="12" t="s">
        <v>109</v>
      </c>
      <c r="F49" s="13" t="s">
        <v>21</v>
      </c>
      <c r="G49" s="4">
        <v>875</v>
      </c>
      <c r="H49" s="4">
        <f>(G49*I49)</f>
        <v>0</v>
      </c>
      <c r="I49" s="14">
        <v>0</v>
      </c>
      <c r="J49" s="19">
        <v>875</v>
      </c>
      <c r="K49" s="22">
        <f t="shared" si="2"/>
        <v>0</v>
      </c>
      <c r="L49" s="15">
        <v>0</v>
      </c>
      <c r="M49" s="16">
        <v>875</v>
      </c>
      <c r="N49" s="23">
        <f t="shared" si="1"/>
        <v>0</v>
      </c>
      <c r="O49" s="17">
        <v>0</v>
      </c>
      <c r="P49" s="29"/>
    </row>
    <row r="50" spans="1:16" ht="13.5" thickBot="1" x14ac:dyDescent="0.25">
      <c r="A50" s="2" t="s">
        <v>66</v>
      </c>
      <c r="B50" s="20" t="s">
        <v>66</v>
      </c>
      <c r="C50" s="26" t="s">
        <v>16</v>
      </c>
      <c r="D50" s="1" t="s">
        <v>110</v>
      </c>
      <c r="E50" s="12" t="s">
        <v>111</v>
      </c>
      <c r="F50" s="13" t="s">
        <v>21</v>
      </c>
      <c r="G50" s="4">
        <v>1100</v>
      </c>
      <c r="H50" s="4">
        <f t="shared" ref="H50:H61" si="3">(G50*I50)</f>
        <v>0</v>
      </c>
      <c r="I50" s="14">
        <v>0</v>
      </c>
      <c r="J50" s="19">
        <v>1100</v>
      </c>
      <c r="K50" s="22">
        <f t="shared" si="2"/>
        <v>0</v>
      </c>
      <c r="L50" s="15">
        <v>0</v>
      </c>
      <c r="M50" s="16">
        <v>1100</v>
      </c>
      <c r="N50" s="23">
        <f t="shared" si="1"/>
        <v>0</v>
      </c>
      <c r="O50" s="17">
        <v>0</v>
      </c>
      <c r="P50" s="29"/>
    </row>
    <row r="51" spans="1:16" ht="13.5" thickBot="1" x14ac:dyDescent="0.25">
      <c r="A51" s="2" t="s">
        <v>85</v>
      </c>
      <c r="B51" s="20">
        <v>44848</v>
      </c>
      <c r="C51" s="26" t="s">
        <v>16</v>
      </c>
      <c r="D51" s="1" t="s">
        <v>112</v>
      </c>
      <c r="E51" s="12" t="s">
        <v>113</v>
      </c>
      <c r="F51" s="13" t="s">
        <v>21</v>
      </c>
      <c r="G51" s="4">
        <v>650</v>
      </c>
      <c r="H51" s="4">
        <f t="shared" si="3"/>
        <v>0</v>
      </c>
      <c r="I51" s="14">
        <v>0</v>
      </c>
      <c r="J51" s="19">
        <v>875</v>
      </c>
      <c r="K51" s="22">
        <f t="shared" si="2"/>
        <v>0</v>
      </c>
      <c r="L51" s="15">
        <v>0</v>
      </c>
      <c r="M51" s="16">
        <v>875</v>
      </c>
      <c r="N51" s="23">
        <f t="shared" si="1"/>
        <v>0</v>
      </c>
      <c r="O51" s="17">
        <v>0</v>
      </c>
      <c r="P51" s="29"/>
    </row>
    <row r="52" spans="1:16" ht="13.5" thickBot="1" x14ac:dyDescent="0.25">
      <c r="A52" s="2" t="s">
        <v>85</v>
      </c>
      <c r="B52" s="20">
        <v>44848</v>
      </c>
      <c r="C52" s="26" t="s">
        <v>16</v>
      </c>
      <c r="D52" s="1" t="s">
        <v>114</v>
      </c>
      <c r="E52" s="12" t="s">
        <v>115</v>
      </c>
      <c r="F52" s="13" t="s">
        <v>21</v>
      </c>
      <c r="G52" s="4">
        <v>875</v>
      </c>
      <c r="H52" s="4">
        <f t="shared" si="3"/>
        <v>35000</v>
      </c>
      <c r="I52" s="14">
        <v>40</v>
      </c>
      <c r="J52" s="19">
        <v>875</v>
      </c>
      <c r="K52" s="22">
        <f t="shared" si="2"/>
        <v>35000</v>
      </c>
      <c r="L52" s="32">
        <v>40</v>
      </c>
      <c r="M52" s="16">
        <v>875</v>
      </c>
      <c r="N52" s="23">
        <f t="shared" si="1"/>
        <v>17500</v>
      </c>
      <c r="O52" s="17">
        <v>20</v>
      </c>
      <c r="P52" s="29"/>
    </row>
    <row r="53" spans="1:16" ht="13.5" thickBot="1" x14ac:dyDescent="0.25">
      <c r="A53" s="2" t="s">
        <v>85</v>
      </c>
      <c r="B53" s="20">
        <v>43817</v>
      </c>
      <c r="C53" s="26" t="s">
        <v>16</v>
      </c>
      <c r="D53" s="1" t="s">
        <v>116</v>
      </c>
      <c r="E53" s="12" t="s">
        <v>117</v>
      </c>
      <c r="F53" s="13" t="s">
        <v>21</v>
      </c>
      <c r="G53" s="4">
        <v>875</v>
      </c>
      <c r="H53" s="4">
        <f t="shared" si="3"/>
        <v>17500</v>
      </c>
      <c r="I53" s="14">
        <v>20</v>
      </c>
      <c r="J53" s="19">
        <v>875</v>
      </c>
      <c r="K53" s="22">
        <f t="shared" si="2"/>
        <v>17500</v>
      </c>
      <c r="L53" s="15">
        <v>20</v>
      </c>
      <c r="M53" s="16">
        <v>875</v>
      </c>
      <c r="N53" s="23">
        <f t="shared" si="1"/>
        <v>17500</v>
      </c>
      <c r="O53" s="17">
        <v>20</v>
      </c>
      <c r="P53" s="29"/>
    </row>
    <row r="54" spans="1:16" ht="13.5" thickBot="1" x14ac:dyDescent="0.25">
      <c r="A54" s="2" t="s">
        <v>66</v>
      </c>
      <c r="B54" s="20" t="s">
        <v>66</v>
      </c>
      <c r="C54" s="26" t="s">
        <v>16</v>
      </c>
      <c r="D54" s="1" t="s">
        <v>118</v>
      </c>
      <c r="E54" s="12" t="s">
        <v>119</v>
      </c>
      <c r="F54" s="13" t="s">
        <v>21</v>
      </c>
      <c r="G54" s="4">
        <v>875</v>
      </c>
      <c r="H54" s="4">
        <f t="shared" si="3"/>
        <v>8750</v>
      </c>
      <c r="I54" s="14">
        <v>10</v>
      </c>
      <c r="J54" s="19">
        <v>875</v>
      </c>
      <c r="K54" s="22">
        <f t="shared" si="2"/>
        <v>8750</v>
      </c>
      <c r="L54" s="15">
        <v>10</v>
      </c>
      <c r="M54" s="16">
        <v>875</v>
      </c>
      <c r="N54" s="23">
        <f t="shared" si="1"/>
        <v>8750</v>
      </c>
      <c r="O54" s="17">
        <v>10</v>
      </c>
      <c r="P54" s="29"/>
    </row>
    <row r="55" spans="1:16" ht="13.5" thickBot="1" x14ac:dyDescent="0.25">
      <c r="A55" s="2" t="s">
        <v>66</v>
      </c>
      <c r="B55" s="20" t="s">
        <v>66</v>
      </c>
      <c r="C55" s="26" t="s">
        <v>16</v>
      </c>
      <c r="D55" s="1" t="s">
        <v>120</v>
      </c>
      <c r="E55" s="12" t="s">
        <v>121</v>
      </c>
      <c r="F55" s="13" t="s">
        <v>21</v>
      </c>
      <c r="G55" s="4">
        <v>1050</v>
      </c>
      <c r="H55" s="4">
        <f t="shared" si="3"/>
        <v>0</v>
      </c>
      <c r="I55" s="14">
        <v>0</v>
      </c>
      <c r="J55" s="19">
        <v>1050</v>
      </c>
      <c r="K55" s="22">
        <f t="shared" si="2"/>
        <v>0</v>
      </c>
      <c r="L55" s="15">
        <v>0</v>
      </c>
      <c r="M55" s="16">
        <v>1050</v>
      </c>
      <c r="N55" s="23">
        <f t="shared" si="1"/>
        <v>0</v>
      </c>
      <c r="O55" s="17">
        <v>0</v>
      </c>
      <c r="P55" s="29"/>
    </row>
    <row r="56" spans="1:16" ht="13.5" thickBot="1" x14ac:dyDescent="0.25">
      <c r="A56" s="2" t="s">
        <v>88</v>
      </c>
      <c r="B56" s="20" t="s">
        <v>88</v>
      </c>
      <c r="C56" s="26" t="s">
        <v>16</v>
      </c>
      <c r="D56" s="1" t="s">
        <v>122</v>
      </c>
      <c r="E56" s="12" t="s">
        <v>123</v>
      </c>
      <c r="F56" s="13" t="s">
        <v>21</v>
      </c>
      <c r="G56" s="4">
        <v>550</v>
      </c>
      <c r="H56" s="4">
        <f t="shared" si="3"/>
        <v>0</v>
      </c>
      <c r="I56" s="14">
        <v>0</v>
      </c>
      <c r="J56" s="19">
        <v>550</v>
      </c>
      <c r="K56" s="22">
        <f t="shared" si="2"/>
        <v>0</v>
      </c>
      <c r="L56" s="15">
        <v>0</v>
      </c>
      <c r="M56" s="16">
        <v>550</v>
      </c>
      <c r="N56" s="23">
        <f t="shared" si="1"/>
        <v>0</v>
      </c>
      <c r="O56" s="17">
        <v>0</v>
      </c>
      <c r="P56" s="29"/>
    </row>
    <row r="57" spans="1:16" ht="13.5" thickBot="1" x14ac:dyDescent="0.25">
      <c r="A57" s="2" t="s">
        <v>85</v>
      </c>
      <c r="B57" s="20" t="s">
        <v>85</v>
      </c>
      <c r="C57" s="26" t="s">
        <v>16</v>
      </c>
      <c r="D57" s="1" t="s">
        <v>124</v>
      </c>
      <c r="E57" s="12" t="s">
        <v>125</v>
      </c>
      <c r="F57" s="13" t="s">
        <v>21</v>
      </c>
      <c r="G57" s="4">
        <v>1050</v>
      </c>
      <c r="H57" s="4">
        <f t="shared" si="3"/>
        <v>0</v>
      </c>
      <c r="I57" s="14">
        <v>0</v>
      </c>
      <c r="J57" s="19">
        <v>1050</v>
      </c>
      <c r="K57" s="22">
        <f t="shared" si="2"/>
        <v>0</v>
      </c>
      <c r="L57" s="15">
        <v>0</v>
      </c>
      <c r="M57" s="16">
        <v>1050</v>
      </c>
      <c r="N57" s="23">
        <f t="shared" si="1"/>
        <v>0</v>
      </c>
      <c r="O57" s="17">
        <v>0</v>
      </c>
      <c r="P57" s="29"/>
    </row>
    <row r="58" spans="1:16" ht="13.5" thickBot="1" x14ac:dyDescent="0.25">
      <c r="A58" s="2" t="s">
        <v>85</v>
      </c>
      <c r="B58" s="20" t="s">
        <v>85</v>
      </c>
      <c r="C58" s="26" t="s">
        <v>16</v>
      </c>
      <c r="D58" s="1" t="s">
        <v>126</v>
      </c>
      <c r="E58" s="12" t="s">
        <v>127</v>
      </c>
      <c r="F58" s="13" t="s">
        <v>21</v>
      </c>
      <c r="G58" s="4">
        <v>1050</v>
      </c>
      <c r="H58" s="4">
        <f t="shared" si="3"/>
        <v>0</v>
      </c>
      <c r="I58" s="14">
        <v>0</v>
      </c>
      <c r="J58" s="19">
        <v>1050</v>
      </c>
      <c r="K58" s="22">
        <f t="shared" si="2"/>
        <v>0</v>
      </c>
      <c r="L58" s="15">
        <v>0</v>
      </c>
      <c r="M58" s="16">
        <v>1050</v>
      </c>
      <c r="N58" s="23">
        <f t="shared" si="1"/>
        <v>0</v>
      </c>
      <c r="O58" s="17">
        <v>0</v>
      </c>
      <c r="P58" s="29"/>
    </row>
    <row r="59" spans="1:16" ht="13.5" thickBot="1" x14ac:dyDescent="0.25">
      <c r="A59" s="2" t="s">
        <v>66</v>
      </c>
      <c r="B59" s="20" t="s">
        <v>66</v>
      </c>
      <c r="C59" s="26" t="s">
        <v>16</v>
      </c>
      <c r="D59" s="1" t="s">
        <v>128</v>
      </c>
      <c r="E59" s="12" t="s">
        <v>129</v>
      </c>
      <c r="F59" s="13" t="s">
        <v>21</v>
      </c>
      <c r="G59" s="4">
        <v>1050</v>
      </c>
      <c r="H59" s="4">
        <f t="shared" si="3"/>
        <v>78750</v>
      </c>
      <c r="I59" s="14">
        <v>75</v>
      </c>
      <c r="J59" s="19">
        <v>0</v>
      </c>
      <c r="K59" s="22">
        <f t="shared" si="2"/>
        <v>0</v>
      </c>
      <c r="L59" s="15">
        <v>75</v>
      </c>
      <c r="M59" s="16">
        <v>1050</v>
      </c>
      <c r="N59" s="23">
        <f t="shared" si="1"/>
        <v>78750</v>
      </c>
      <c r="O59" s="17">
        <v>75</v>
      </c>
      <c r="P59" s="29"/>
    </row>
    <row r="60" spans="1:16" ht="13.5" thickBot="1" x14ac:dyDescent="0.25">
      <c r="A60" s="2">
        <v>43255</v>
      </c>
      <c r="B60" s="20">
        <v>43255</v>
      </c>
      <c r="C60" s="26" t="s">
        <v>16</v>
      </c>
      <c r="D60" s="1" t="s">
        <v>130</v>
      </c>
      <c r="E60" s="12" t="s">
        <v>131</v>
      </c>
      <c r="F60" s="13" t="s">
        <v>21</v>
      </c>
      <c r="G60" s="4">
        <v>550</v>
      </c>
      <c r="H60" s="4">
        <f t="shared" si="3"/>
        <v>0</v>
      </c>
      <c r="I60" s="14">
        <v>0</v>
      </c>
      <c r="J60" s="19">
        <v>0</v>
      </c>
      <c r="K60" s="22">
        <f t="shared" si="2"/>
        <v>0</v>
      </c>
      <c r="L60" s="15">
        <v>0</v>
      </c>
      <c r="M60" s="16">
        <v>550</v>
      </c>
      <c r="N60" s="23">
        <f t="shared" si="1"/>
        <v>0</v>
      </c>
      <c r="O60" s="17">
        <v>0</v>
      </c>
      <c r="P60" s="29"/>
    </row>
    <row r="61" spans="1:16" ht="13.5" thickBot="1" x14ac:dyDescent="0.25">
      <c r="A61" s="2" t="s">
        <v>88</v>
      </c>
      <c r="B61" s="20" t="s">
        <v>63</v>
      </c>
      <c r="C61" s="26" t="s">
        <v>16</v>
      </c>
      <c r="D61" s="1" t="s">
        <v>132</v>
      </c>
      <c r="E61" s="12" t="s">
        <v>133</v>
      </c>
      <c r="F61" s="13" t="s">
        <v>21</v>
      </c>
      <c r="G61" s="4">
        <v>1250</v>
      </c>
      <c r="H61" s="4">
        <f t="shared" si="3"/>
        <v>93750</v>
      </c>
      <c r="I61" s="14">
        <v>75</v>
      </c>
      <c r="J61" s="19">
        <v>1100</v>
      </c>
      <c r="K61" s="22">
        <f t="shared" si="2"/>
        <v>82500</v>
      </c>
      <c r="L61" s="15">
        <v>75</v>
      </c>
      <c r="M61" s="16">
        <v>1500</v>
      </c>
      <c r="N61" s="23">
        <f t="shared" si="1"/>
        <v>82500</v>
      </c>
      <c r="O61" s="17">
        <v>55</v>
      </c>
      <c r="P61" s="29"/>
    </row>
    <row r="62" spans="1:16" ht="13.5" thickBot="1" x14ac:dyDescent="0.25">
      <c r="A62" s="2" t="s">
        <v>66</v>
      </c>
      <c r="B62" s="20" t="s">
        <v>63</v>
      </c>
      <c r="C62" s="26" t="s">
        <v>16</v>
      </c>
      <c r="D62" s="1" t="s">
        <v>134</v>
      </c>
      <c r="E62" s="12" t="s">
        <v>135</v>
      </c>
      <c r="F62" s="13" t="s">
        <v>21</v>
      </c>
      <c r="G62" s="4">
        <v>1250</v>
      </c>
      <c r="H62" s="4">
        <f t="shared" si="0"/>
        <v>93750</v>
      </c>
      <c r="I62" s="14">
        <v>75</v>
      </c>
      <c r="J62" s="19">
        <v>1500</v>
      </c>
      <c r="K62" s="22">
        <f t="shared" si="2"/>
        <v>112500</v>
      </c>
      <c r="L62" s="15">
        <v>75</v>
      </c>
      <c r="M62" s="16">
        <v>1500</v>
      </c>
      <c r="N62" s="23">
        <f t="shared" si="1"/>
        <v>112500</v>
      </c>
      <c r="O62" s="17">
        <v>75</v>
      </c>
      <c r="P62" s="29"/>
    </row>
    <row r="63" spans="1:16" ht="13.5" thickBot="1" x14ac:dyDescent="0.25">
      <c r="A63" s="2" t="s">
        <v>66</v>
      </c>
      <c r="B63" s="20" t="s">
        <v>63</v>
      </c>
      <c r="C63" s="26" t="s">
        <v>16</v>
      </c>
      <c r="D63" s="1" t="s">
        <v>136</v>
      </c>
      <c r="E63" s="12" t="s">
        <v>137</v>
      </c>
      <c r="F63" s="13" t="s">
        <v>21</v>
      </c>
      <c r="G63" s="4">
        <v>1250</v>
      </c>
      <c r="H63" s="4">
        <f t="shared" si="0"/>
        <v>93750</v>
      </c>
      <c r="I63" s="14">
        <v>75</v>
      </c>
      <c r="J63" s="19">
        <v>1500</v>
      </c>
      <c r="K63" s="22">
        <f t="shared" si="2"/>
        <v>112500</v>
      </c>
      <c r="L63" s="15">
        <v>75</v>
      </c>
      <c r="M63" s="16">
        <v>1500</v>
      </c>
      <c r="N63" s="23">
        <f t="shared" si="1"/>
        <v>37500</v>
      </c>
      <c r="O63" s="17">
        <v>25</v>
      </c>
      <c r="P63" s="29"/>
    </row>
    <row r="64" spans="1:16" ht="13.5" thickBot="1" x14ac:dyDescent="0.25">
      <c r="A64" s="2" t="s">
        <v>66</v>
      </c>
      <c r="B64" s="20" t="s">
        <v>63</v>
      </c>
      <c r="C64" s="26" t="s">
        <v>16</v>
      </c>
      <c r="D64" s="1" t="s">
        <v>138</v>
      </c>
      <c r="E64" s="12" t="s">
        <v>139</v>
      </c>
      <c r="F64" s="13" t="s">
        <v>21</v>
      </c>
      <c r="G64" s="4">
        <v>1250</v>
      </c>
      <c r="H64" s="4">
        <f t="shared" si="0"/>
        <v>156250</v>
      </c>
      <c r="I64" s="14">
        <v>125</v>
      </c>
      <c r="J64" s="19">
        <v>1500</v>
      </c>
      <c r="K64" s="22">
        <f t="shared" si="2"/>
        <v>187500</v>
      </c>
      <c r="L64" s="15">
        <v>125</v>
      </c>
      <c r="M64" s="16">
        <v>1500</v>
      </c>
      <c r="N64" s="23">
        <f t="shared" si="1"/>
        <v>187500</v>
      </c>
      <c r="O64" s="17">
        <v>125</v>
      </c>
      <c r="P64" s="29"/>
    </row>
    <row r="65" spans="1:16" ht="13.5" thickBot="1" x14ac:dyDescent="0.25">
      <c r="A65" s="2" t="s">
        <v>88</v>
      </c>
      <c r="B65" s="20" t="s">
        <v>63</v>
      </c>
      <c r="C65" s="26" t="s">
        <v>16</v>
      </c>
      <c r="D65" s="1" t="s">
        <v>140</v>
      </c>
      <c r="E65" s="12" t="s">
        <v>141</v>
      </c>
      <c r="F65" s="13" t="s">
        <v>21</v>
      </c>
      <c r="G65" s="4">
        <v>1250</v>
      </c>
      <c r="H65" s="4">
        <f t="shared" si="0"/>
        <v>156250</v>
      </c>
      <c r="I65" s="14">
        <v>125</v>
      </c>
      <c r="J65" s="19">
        <v>1500</v>
      </c>
      <c r="K65" s="22">
        <f t="shared" si="2"/>
        <v>187500</v>
      </c>
      <c r="L65" s="15">
        <v>125</v>
      </c>
      <c r="M65" s="16">
        <v>1500</v>
      </c>
      <c r="N65" s="23">
        <f t="shared" si="1"/>
        <v>112500</v>
      </c>
      <c r="O65" s="17">
        <v>75</v>
      </c>
      <c r="P65" s="29"/>
    </row>
    <row r="66" spans="1:16" ht="13.5" thickBot="1" x14ac:dyDescent="0.25">
      <c r="A66" s="2" t="s">
        <v>88</v>
      </c>
      <c r="B66" s="20">
        <v>44897</v>
      </c>
      <c r="C66" s="26" t="s">
        <v>16</v>
      </c>
      <c r="D66" s="1" t="s">
        <v>142</v>
      </c>
      <c r="E66" s="12" t="s">
        <v>143</v>
      </c>
      <c r="F66" s="13" t="s">
        <v>21</v>
      </c>
      <c r="G66" s="4">
        <v>1100</v>
      </c>
      <c r="H66" s="4">
        <f t="shared" si="0"/>
        <v>110000</v>
      </c>
      <c r="I66" s="14">
        <v>100</v>
      </c>
      <c r="J66" s="19">
        <v>1100</v>
      </c>
      <c r="K66" s="22">
        <f t="shared" si="2"/>
        <v>110000</v>
      </c>
      <c r="L66" s="15">
        <v>100</v>
      </c>
      <c r="M66" s="16">
        <v>1100</v>
      </c>
      <c r="N66" s="23">
        <f t="shared" si="1"/>
        <v>22000</v>
      </c>
      <c r="O66" s="17">
        <v>20</v>
      </c>
      <c r="P66" s="29"/>
    </row>
    <row r="67" spans="1:16" ht="13.5" thickBot="1" x14ac:dyDescent="0.25">
      <c r="A67" s="2" t="s">
        <v>88</v>
      </c>
      <c r="B67" s="20" t="s">
        <v>63</v>
      </c>
      <c r="C67" s="26" t="s">
        <v>16</v>
      </c>
      <c r="D67" s="1" t="s">
        <v>144</v>
      </c>
      <c r="E67" s="12" t="s">
        <v>145</v>
      </c>
      <c r="F67" s="13" t="s">
        <v>21</v>
      </c>
      <c r="G67" s="4">
        <v>1250</v>
      </c>
      <c r="H67" s="4">
        <f t="shared" si="0"/>
        <v>93750</v>
      </c>
      <c r="I67" s="14">
        <v>75</v>
      </c>
      <c r="J67" s="19">
        <v>550</v>
      </c>
      <c r="K67" s="22">
        <f t="shared" si="2"/>
        <v>41250</v>
      </c>
      <c r="L67" s="15">
        <v>75</v>
      </c>
      <c r="M67" s="16">
        <v>1500</v>
      </c>
      <c r="N67" s="23">
        <f t="shared" si="1"/>
        <v>30000</v>
      </c>
      <c r="O67" s="17">
        <v>20</v>
      </c>
      <c r="P67" s="29"/>
    </row>
    <row r="68" spans="1:16" ht="13.5" thickBot="1" x14ac:dyDescent="0.25">
      <c r="A68" s="2">
        <v>44691</v>
      </c>
      <c r="B68" s="20">
        <v>44691</v>
      </c>
      <c r="C68" s="26" t="s">
        <v>16</v>
      </c>
      <c r="D68" s="12" t="s">
        <v>146</v>
      </c>
      <c r="E68" s="12" t="s">
        <v>147</v>
      </c>
      <c r="F68" s="13" t="s">
        <v>21</v>
      </c>
      <c r="G68" s="4">
        <v>0.56000000000000005</v>
      </c>
      <c r="H68" s="4">
        <f t="shared" ref="H68:H100" si="4">(G68*I68)</f>
        <v>0</v>
      </c>
      <c r="I68" s="14">
        <v>0</v>
      </c>
      <c r="J68" s="19">
        <v>2.59</v>
      </c>
      <c r="K68" s="22">
        <f t="shared" si="2"/>
        <v>0</v>
      </c>
      <c r="L68" s="31">
        <v>0</v>
      </c>
      <c r="M68" s="16">
        <v>2.59</v>
      </c>
      <c r="N68" s="23">
        <f t="shared" si="1"/>
        <v>0</v>
      </c>
      <c r="O68" s="33">
        <v>0</v>
      </c>
      <c r="P68" s="29"/>
    </row>
    <row r="69" spans="1:16" ht="26.25" thickBot="1" x14ac:dyDescent="0.25">
      <c r="A69" s="2">
        <v>44691</v>
      </c>
      <c r="B69" s="20">
        <v>44691</v>
      </c>
      <c r="C69" s="26" t="s">
        <v>16</v>
      </c>
      <c r="D69" s="12" t="s">
        <v>148</v>
      </c>
      <c r="E69" s="12" t="s">
        <v>149</v>
      </c>
      <c r="F69" s="13" t="s">
        <v>21</v>
      </c>
      <c r="G69" s="4">
        <v>338.61</v>
      </c>
      <c r="H69" s="4">
        <f t="shared" si="4"/>
        <v>0</v>
      </c>
      <c r="I69" s="30">
        <v>0</v>
      </c>
      <c r="J69" s="4">
        <v>338.61</v>
      </c>
      <c r="K69" s="22">
        <f t="shared" si="2"/>
        <v>0</v>
      </c>
      <c r="L69" s="31">
        <v>0</v>
      </c>
      <c r="M69" s="16">
        <v>338.61</v>
      </c>
      <c r="N69" s="23">
        <f t="shared" si="1"/>
        <v>0</v>
      </c>
      <c r="O69" s="33">
        <v>0</v>
      </c>
      <c r="P69" s="29"/>
    </row>
    <row r="70" spans="1:16" ht="39" thickBot="1" x14ac:dyDescent="0.25">
      <c r="A70" s="2">
        <v>44755</v>
      </c>
      <c r="B70" s="20">
        <v>44623</v>
      </c>
      <c r="C70" s="26" t="s">
        <v>16</v>
      </c>
      <c r="D70" s="12" t="s">
        <v>150</v>
      </c>
      <c r="E70" s="12" t="s">
        <v>151</v>
      </c>
      <c r="F70" s="13" t="s">
        <v>21</v>
      </c>
      <c r="G70" s="4">
        <v>14.25</v>
      </c>
      <c r="H70" s="4">
        <f t="shared" si="4"/>
        <v>0</v>
      </c>
      <c r="I70" s="30">
        <v>0</v>
      </c>
      <c r="J70" s="19">
        <v>2</v>
      </c>
      <c r="K70" s="22">
        <f t="shared" si="2"/>
        <v>0</v>
      </c>
      <c r="L70" s="31">
        <v>0</v>
      </c>
      <c r="M70" s="16">
        <v>2</v>
      </c>
      <c r="N70" s="23">
        <f t="shared" si="1"/>
        <v>0</v>
      </c>
      <c r="O70" s="33">
        <v>0</v>
      </c>
      <c r="P70" s="29"/>
    </row>
    <row r="71" spans="1:16" ht="26.25" thickBot="1" x14ac:dyDescent="0.25">
      <c r="A71" s="2">
        <v>44782</v>
      </c>
      <c r="B71" s="20">
        <v>44691</v>
      </c>
      <c r="C71" s="26" t="s">
        <v>16</v>
      </c>
      <c r="D71" s="12" t="s">
        <v>152</v>
      </c>
      <c r="E71" s="12" t="s">
        <v>153</v>
      </c>
      <c r="F71" s="13" t="s">
        <v>21</v>
      </c>
      <c r="G71" s="4">
        <v>0</v>
      </c>
      <c r="H71" s="4">
        <f t="shared" si="4"/>
        <v>0</v>
      </c>
      <c r="I71" s="30">
        <v>0</v>
      </c>
      <c r="J71" s="19">
        <v>4</v>
      </c>
      <c r="K71" s="22">
        <f t="shared" si="2"/>
        <v>0</v>
      </c>
      <c r="L71" s="31">
        <v>0</v>
      </c>
      <c r="M71" s="16">
        <v>4</v>
      </c>
      <c r="N71" s="23">
        <f t="shared" si="1"/>
        <v>0</v>
      </c>
      <c r="O71" s="33">
        <v>0</v>
      </c>
      <c r="P71" s="29"/>
    </row>
    <row r="72" spans="1:16" ht="13.5" thickBot="1" x14ac:dyDescent="0.25">
      <c r="A72" s="2">
        <v>44691</v>
      </c>
      <c r="B72" s="20">
        <v>44691</v>
      </c>
      <c r="C72" s="26" t="s">
        <v>16</v>
      </c>
      <c r="D72" s="12" t="s">
        <v>154</v>
      </c>
      <c r="E72" s="12" t="s">
        <v>155</v>
      </c>
      <c r="F72" s="13" t="s">
        <v>21</v>
      </c>
      <c r="G72" s="4">
        <v>18</v>
      </c>
      <c r="H72" s="4">
        <f t="shared" si="4"/>
        <v>262800</v>
      </c>
      <c r="I72" s="30">
        <v>14600</v>
      </c>
      <c r="J72" s="19">
        <v>4.2699999999999996</v>
      </c>
      <c r="K72" s="22">
        <f t="shared" si="2"/>
        <v>67252.5</v>
      </c>
      <c r="L72" s="31">
        <v>15750</v>
      </c>
      <c r="M72" s="16">
        <v>4.2699999999999996</v>
      </c>
      <c r="N72" s="23">
        <f t="shared" si="1"/>
        <v>19641.999999999996</v>
      </c>
      <c r="O72" s="33">
        <v>4600</v>
      </c>
      <c r="P72" s="29"/>
    </row>
    <row r="73" spans="1:16" ht="15.75" thickBot="1" x14ac:dyDescent="0.3">
      <c r="A73" s="2">
        <v>44755</v>
      </c>
      <c r="B73" s="20">
        <v>44698</v>
      </c>
      <c r="C73" s="26" t="s">
        <v>16</v>
      </c>
      <c r="D73" s="12" t="s">
        <v>156</v>
      </c>
      <c r="E73" s="35" t="s">
        <v>157</v>
      </c>
      <c r="F73" s="13" t="s">
        <v>21</v>
      </c>
      <c r="G73" s="4">
        <v>0</v>
      </c>
      <c r="H73" s="4">
        <f t="shared" si="4"/>
        <v>0</v>
      </c>
      <c r="I73" s="30">
        <v>0</v>
      </c>
      <c r="J73" s="19">
        <v>88</v>
      </c>
      <c r="K73" s="22">
        <f t="shared" si="2"/>
        <v>0</v>
      </c>
      <c r="L73" s="31">
        <v>0</v>
      </c>
      <c r="M73" s="16">
        <v>88</v>
      </c>
      <c r="N73" s="23">
        <f t="shared" si="1"/>
        <v>0</v>
      </c>
      <c r="O73" s="33">
        <v>0</v>
      </c>
      <c r="P73" s="29"/>
    </row>
    <row r="74" spans="1:16" ht="23.25" customHeight="1" thickBot="1" x14ac:dyDescent="0.3">
      <c r="A74" s="2">
        <v>44510</v>
      </c>
      <c r="B74" s="20">
        <v>45512</v>
      </c>
      <c r="C74" s="26" t="s">
        <v>16</v>
      </c>
      <c r="D74" s="12" t="s">
        <v>158</v>
      </c>
      <c r="E74" s="36" t="s">
        <v>159</v>
      </c>
      <c r="F74" s="13" t="s">
        <v>21</v>
      </c>
      <c r="G74" s="4">
        <v>43.96</v>
      </c>
      <c r="H74" s="4">
        <f t="shared" si="4"/>
        <v>549148.32000000007</v>
      </c>
      <c r="I74" s="30">
        <v>12492</v>
      </c>
      <c r="J74" s="19">
        <v>77</v>
      </c>
      <c r="K74" s="22">
        <f t="shared" si="2"/>
        <v>2047584</v>
      </c>
      <c r="L74" s="31">
        <v>26592</v>
      </c>
      <c r="M74" s="16">
        <v>82.8</v>
      </c>
      <c r="N74" s="23">
        <f t="shared" si="1"/>
        <v>1516233.5999999999</v>
      </c>
      <c r="O74" s="17">
        <v>18312</v>
      </c>
      <c r="P74" s="29"/>
    </row>
    <row r="75" spans="1:16" ht="17.25" customHeight="1" thickBot="1" x14ac:dyDescent="0.25">
      <c r="A75" s="2">
        <v>44755</v>
      </c>
      <c r="B75" s="20">
        <v>45512</v>
      </c>
      <c r="C75" s="26" t="s">
        <v>16</v>
      </c>
      <c r="D75" s="12" t="s">
        <v>160</v>
      </c>
      <c r="E75" s="12" t="s">
        <v>161</v>
      </c>
      <c r="F75" s="13" t="s">
        <v>21</v>
      </c>
      <c r="G75" s="4">
        <v>35.729999999999997</v>
      </c>
      <c r="H75" s="4">
        <f t="shared" si="4"/>
        <v>82965.06</v>
      </c>
      <c r="I75" s="30">
        <v>2322</v>
      </c>
      <c r="J75" s="19">
        <v>77</v>
      </c>
      <c r="K75" s="22">
        <f t="shared" si="2"/>
        <v>202818</v>
      </c>
      <c r="L75" s="31">
        <v>2634</v>
      </c>
      <c r="M75" s="16">
        <v>77</v>
      </c>
      <c r="N75" s="23">
        <f t="shared" si="1"/>
        <v>185570</v>
      </c>
      <c r="O75" s="17">
        <v>2410</v>
      </c>
      <c r="P75" s="29"/>
    </row>
    <row r="76" spans="1:16" ht="16.5" customHeight="1" thickBot="1" x14ac:dyDescent="0.25">
      <c r="A76" s="21">
        <v>44755</v>
      </c>
      <c r="B76" s="20">
        <v>45512</v>
      </c>
      <c r="C76" s="26" t="s">
        <v>16</v>
      </c>
      <c r="D76" s="12" t="s">
        <v>162</v>
      </c>
      <c r="E76" s="12" t="s">
        <v>163</v>
      </c>
      <c r="F76" s="13" t="s">
        <v>21</v>
      </c>
      <c r="G76" s="4">
        <v>44</v>
      </c>
      <c r="H76" s="4">
        <v>2</v>
      </c>
      <c r="I76" s="14">
        <v>1704</v>
      </c>
      <c r="J76" s="19">
        <v>44</v>
      </c>
      <c r="K76" s="22">
        <f t="shared" ref="K76:K100" si="5">J76*L76</f>
        <v>55440</v>
      </c>
      <c r="L76" s="15">
        <v>1260</v>
      </c>
      <c r="M76" s="16">
        <v>37</v>
      </c>
      <c r="N76" s="23">
        <f t="shared" si="1"/>
        <v>76960</v>
      </c>
      <c r="O76" s="17">
        <v>2080</v>
      </c>
      <c r="P76" s="29"/>
    </row>
    <row r="77" spans="1:16" ht="15" customHeight="1" thickBot="1" x14ac:dyDescent="0.25">
      <c r="A77" s="2">
        <v>44629</v>
      </c>
      <c r="B77" s="20">
        <v>44629</v>
      </c>
      <c r="C77" s="26" t="s">
        <v>16</v>
      </c>
      <c r="D77" s="12" t="s">
        <v>164</v>
      </c>
      <c r="E77" s="25"/>
      <c r="F77" s="13" t="s">
        <v>21</v>
      </c>
      <c r="G77" s="4">
        <v>74.8</v>
      </c>
      <c r="H77" s="4">
        <f t="shared" si="4"/>
        <v>44880</v>
      </c>
      <c r="I77" s="30">
        <v>600</v>
      </c>
      <c r="J77" s="19">
        <v>83.33</v>
      </c>
      <c r="K77" s="22">
        <f t="shared" si="5"/>
        <v>49998</v>
      </c>
      <c r="L77" s="31">
        <v>600</v>
      </c>
      <c r="M77" s="16">
        <v>83.33</v>
      </c>
      <c r="N77" s="23">
        <f t="shared" si="1"/>
        <v>49998</v>
      </c>
      <c r="O77" s="17">
        <v>600</v>
      </c>
      <c r="P77" s="29"/>
    </row>
    <row r="78" spans="1:16" ht="16.5" customHeight="1" thickBot="1" x14ac:dyDescent="0.25">
      <c r="A78" s="2">
        <v>44629</v>
      </c>
      <c r="B78" s="20">
        <v>44629</v>
      </c>
      <c r="C78" s="26" t="s">
        <v>16</v>
      </c>
      <c r="D78" s="12"/>
      <c r="E78" s="25" t="s">
        <v>165</v>
      </c>
      <c r="F78" s="13" t="s">
        <v>21</v>
      </c>
      <c r="G78" s="4">
        <v>185</v>
      </c>
      <c r="H78" s="4">
        <f t="shared" si="4"/>
        <v>165760</v>
      </c>
      <c r="I78" s="30">
        <v>896</v>
      </c>
      <c r="J78" s="19">
        <v>187.5</v>
      </c>
      <c r="K78" s="22">
        <f t="shared" si="5"/>
        <v>134250</v>
      </c>
      <c r="L78" s="31">
        <v>716</v>
      </c>
      <c r="M78" s="16">
        <v>185</v>
      </c>
      <c r="N78" s="23">
        <f t="shared" si="1"/>
        <v>316720</v>
      </c>
      <c r="O78" s="17">
        <v>1712</v>
      </c>
      <c r="P78" s="29"/>
    </row>
    <row r="79" spans="1:16" ht="13.5" thickBot="1" x14ac:dyDescent="0.25">
      <c r="A79" s="21">
        <v>44024</v>
      </c>
      <c r="B79" s="20">
        <v>45512</v>
      </c>
      <c r="C79" s="26" t="s">
        <v>16</v>
      </c>
      <c r="D79" s="12" t="s">
        <v>166</v>
      </c>
      <c r="E79" s="25" t="s">
        <v>167</v>
      </c>
      <c r="F79" s="13" t="s">
        <v>21</v>
      </c>
      <c r="G79" s="4">
        <v>70.400000000000006</v>
      </c>
      <c r="H79" s="4">
        <f t="shared" si="4"/>
        <v>123622.40000000001</v>
      </c>
      <c r="I79" s="14">
        <v>1756</v>
      </c>
      <c r="J79" s="19">
        <v>80.3</v>
      </c>
      <c r="K79" s="22">
        <f t="shared" si="5"/>
        <v>331799.59999999998</v>
      </c>
      <c r="L79" s="31">
        <v>4132</v>
      </c>
      <c r="M79" s="16">
        <v>80.3</v>
      </c>
      <c r="N79" s="23">
        <f t="shared" si="1"/>
        <v>234476</v>
      </c>
      <c r="O79" s="17">
        <v>2920</v>
      </c>
      <c r="P79" s="29"/>
    </row>
    <row r="80" spans="1:16" ht="13.5" thickBot="1" x14ac:dyDescent="0.25">
      <c r="A80" s="21">
        <v>44483</v>
      </c>
      <c r="B80" s="20">
        <v>44483</v>
      </c>
      <c r="C80" s="26" t="s">
        <v>16</v>
      </c>
      <c r="D80" s="12" t="s">
        <v>16</v>
      </c>
      <c r="E80" s="12" t="s">
        <v>168</v>
      </c>
      <c r="F80" s="13" t="s">
        <v>21</v>
      </c>
      <c r="G80" s="4">
        <v>60</v>
      </c>
      <c r="H80" s="4">
        <f t="shared" si="4"/>
        <v>0</v>
      </c>
      <c r="I80" s="14">
        <v>0</v>
      </c>
      <c r="J80" s="19">
        <v>60</v>
      </c>
      <c r="K80" s="22">
        <f t="shared" si="5"/>
        <v>0</v>
      </c>
      <c r="L80" s="15">
        <v>0</v>
      </c>
      <c r="M80" s="16">
        <v>60</v>
      </c>
      <c r="N80" s="23">
        <f t="shared" si="1"/>
        <v>0</v>
      </c>
      <c r="O80" s="17">
        <v>0</v>
      </c>
      <c r="P80" s="29"/>
    </row>
    <row r="81" spans="1:16" ht="13.5" thickBot="1" x14ac:dyDescent="0.25">
      <c r="A81" s="2">
        <v>44593</v>
      </c>
      <c r="B81" s="20">
        <v>44593</v>
      </c>
      <c r="C81" s="26" t="s">
        <v>16</v>
      </c>
      <c r="D81" s="12" t="s">
        <v>169</v>
      </c>
      <c r="E81" s="12" t="s">
        <v>170</v>
      </c>
      <c r="F81" s="13" t="s">
        <v>21</v>
      </c>
      <c r="G81" s="4">
        <v>63</v>
      </c>
      <c r="H81" s="4">
        <f t="shared" si="4"/>
        <v>0</v>
      </c>
      <c r="I81" s="14">
        <v>0</v>
      </c>
      <c r="J81" s="19">
        <v>63</v>
      </c>
      <c r="K81" s="22">
        <f t="shared" si="5"/>
        <v>0</v>
      </c>
      <c r="L81" s="15">
        <v>0</v>
      </c>
      <c r="M81" s="16">
        <v>63</v>
      </c>
      <c r="N81" s="23">
        <f t="shared" si="1"/>
        <v>0</v>
      </c>
      <c r="O81" s="17">
        <v>0</v>
      </c>
      <c r="P81" s="29"/>
    </row>
    <row r="82" spans="1:16" ht="13.5" thickBot="1" x14ac:dyDescent="0.25">
      <c r="A82" s="2">
        <v>44623</v>
      </c>
      <c r="B82" s="20">
        <v>44623</v>
      </c>
      <c r="C82" s="26" t="s">
        <v>16</v>
      </c>
      <c r="D82" s="12" t="s">
        <v>171</v>
      </c>
      <c r="E82" s="12" t="s">
        <v>172</v>
      </c>
      <c r="F82" s="13" t="s">
        <v>21</v>
      </c>
      <c r="G82" s="4">
        <v>63</v>
      </c>
      <c r="H82" s="4">
        <f t="shared" si="4"/>
        <v>0</v>
      </c>
      <c r="I82" s="30">
        <v>0</v>
      </c>
      <c r="J82" s="19">
        <v>63</v>
      </c>
      <c r="K82" s="22">
        <f t="shared" si="5"/>
        <v>0</v>
      </c>
      <c r="L82" s="31">
        <v>0</v>
      </c>
      <c r="M82" s="16">
        <v>63</v>
      </c>
      <c r="N82" s="23">
        <f t="shared" si="1"/>
        <v>0</v>
      </c>
      <c r="O82" s="33">
        <v>0</v>
      </c>
      <c r="P82" s="29"/>
    </row>
    <row r="83" spans="1:16" ht="13.5" thickBot="1" x14ac:dyDescent="0.25">
      <c r="A83" s="2">
        <v>44623</v>
      </c>
      <c r="B83" s="20">
        <v>44623</v>
      </c>
      <c r="C83" s="26" t="s">
        <v>16</v>
      </c>
      <c r="D83" s="12" t="s">
        <v>173</v>
      </c>
      <c r="E83" s="12" t="s">
        <v>174</v>
      </c>
      <c r="F83" s="13" t="s">
        <v>21</v>
      </c>
      <c r="G83" s="4">
        <v>55</v>
      </c>
      <c r="H83" s="4">
        <f t="shared" si="4"/>
        <v>0</v>
      </c>
      <c r="I83" s="30">
        <v>0</v>
      </c>
      <c r="J83" s="19">
        <v>55</v>
      </c>
      <c r="K83" s="22">
        <f t="shared" si="5"/>
        <v>0</v>
      </c>
      <c r="L83" s="31">
        <v>0</v>
      </c>
      <c r="M83" s="16">
        <v>55</v>
      </c>
      <c r="N83" s="23">
        <f t="shared" si="1"/>
        <v>0</v>
      </c>
      <c r="O83" s="17">
        <v>0</v>
      </c>
      <c r="P83" s="29"/>
    </row>
    <row r="84" spans="1:16" ht="13.5" thickBot="1" x14ac:dyDescent="0.25">
      <c r="A84" s="2" t="s">
        <v>175</v>
      </c>
      <c r="B84" s="20" t="s">
        <v>175</v>
      </c>
      <c r="C84" s="26" t="s">
        <v>16</v>
      </c>
      <c r="D84" s="12" t="s">
        <v>176</v>
      </c>
      <c r="E84" s="12" t="s">
        <v>177</v>
      </c>
      <c r="F84" s="13" t="s">
        <v>21</v>
      </c>
      <c r="G84" s="4">
        <v>77</v>
      </c>
      <c r="H84" s="4">
        <f t="shared" si="4"/>
        <v>52668</v>
      </c>
      <c r="I84" s="14">
        <v>684</v>
      </c>
      <c r="J84" s="19">
        <v>46.7</v>
      </c>
      <c r="K84" s="22">
        <f t="shared" si="5"/>
        <v>31942.800000000003</v>
      </c>
      <c r="L84" s="15">
        <v>684</v>
      </c>
      <c r="M84" s="16">
        <v>46.7</v>
      </c>
      <c r="N84" s="23">
        <f t="shared" si="1"/>
        <v>31942.800000000003</v>
      </c>
      <c r="O84" s="17">
        <v>684</v>
      </c>
      <c r="P84" s="29"/>
    </row>
    <row r="85" spans="1:16" ht="13.5" thickBot="1" x14ac:dyDescent="0.25">
      <c r="A85" s="2">
        <v>44684</v>
      </c>
      <c r="B85" s="20" t="s">
        <v>18</v>
      </c>
      <c r="C85" s="26" t="s">
        <v>16</v>
      </c>
      <c r="D85" s="12" t="s">
        <v>178</v>
      </c>
      <c r="E85" s="12" t="s">
        <v>179</v>
      </c>
      <c r="F85" s="13" t="s">
        <v>21</v>
      </c>
      <c r="G85" s="4">
        <v>141.05000000000001</v>
      </c>
      <c r="H85" s="4">
        <f t="shared" si="4"/>
        <v>7898.8000000000011</v>
      </c>
      <c r="I85" s="14">
        <v>56</v>
      </c>
      <c r="J85" s="19">
        <v>518.55999999999995</v>
      </c>
      <c r="K85" s="22">
        <f t="shared" si="5"/>
        <v>48744.639999999992</v>
      </c>
      <c r="L85" s="31">
        <v>94</v>
      </c>
      <c r="M85" s="16">
        <v>518.55999999999995</v>
      </c>
      <c r="N85" s="23">
        <f t="shared" si="1"/>
        <v>36299.199999999997</v>
      </c>
      <c r="O85" s="17">
        <v>70</v>
      </c>
      <c r="P85" s="29"/>
    </row>
    <row r="86" spans="1:16" ht="13.5" thickBot="1" x14ac:dyDescent="0.25">
      <c r="A86" s="2">
        <v>44680</v>
      </c>
      <c r="B86" s="20">
        <v>45454</v>
      </c>
      <c r="C86" s="26" t="s">
        <v>16</v>
      </c>
      <c r="D86" s="12" t="s">
        <v>180</v>
      </c>
      <c r="E86" s="12" t="s">
        <v>181</v>
      </c>
      <c r="F86" s="13" t="s">
        <v>21</v>
      </c>
      <c r="G86" s="4">
        <v>217.49</v>
      </c>
      <c r="H86" s="4">
        <f t="shared" si="4"/>
        <v>56547.4</v>
      </c>
      <c r="I86" s="30">
        <v>260</v>
      </c>
      <c r="J86" s="19">
        <v>889.7</v>
      </c>
      <c r="K86" s="22">
        <f t="shared" si="5"/>
        <v>613893</v>
      </c>
      <c r="L86" s="31">
        <v>690</v>
      </c>
      <c r="M86" s="16">
        <v>889.7</v>
      </c>
      <c r="N86" s="23">
        <f t="shared" si="1"/>
        <v>498232</v>
      </c>
      <c r="O86" s="17">
        <v>560</v>
      </c>
      <c r="P86" s="29"/>
    </row>
    <row r="87" spans="1:16" ht="13.5" thickBot="1" x14ac:dyDescent="0.25">
      <c r="A87" s="2">
        <v>44643</v>
      </c>
      <c r="B87" s="20">
        <v>44831</v>
      </c>
      <c r="C87" s="26" t="s">
        <v>16</v>
      </c>
      <c r="D87" s="1" t="s">
        <v>182</v>
      </c>
      <c r="E87" s="12" t="s">
        <v>183</v>
      </c>
      <c r="F87" s="13" t="s">
        <v>184</v>
      </c>
      <c r="G87" s="4">
        <v>690</v>
      </c>
      <c r="H87" s="4">
        <f t="shared" si="4"/>
        <v>0</v>
      </c>
      <c r="I87" s="14">
        <v>0</v>
      </c>
      <c r="J87" s="19">
        <v>690</v>
      </c>
      <c r="K87" s="22">
        <f t="shared" si="5"/>
        <v>0</v>
      </c>
      <c r="L87" s="15">
        <v>0</v>
      </c>
      <c r="M87" s="16">
        <v>690</v>
      </c>
      <c r="N87" s="23">
        <f t="shared" si="1"/>
        <v>0</v>
      </c>
      <c r="O87" s="17">
        <v>0</v>
      </c>
      <c r="P87" s="29"/>
    </row>
    <row r="88" spans="1:16" ht="13.5" thickBot="1" x14ac:dyDescent="0.25">
      <c r="A88" s="2">
        <v>44533</v>
      </c>
      <c r="B88" s="20" t="s">
        <v>185</v>
      </c>
      <c r="C88" s="26" t="s">
        <v>16</v>
      </c>
      <c r="D88" s="12" t="s">
        <v>186</v>
      </c>
      <c r="E88" s="12" t="s">
        <v>187</v>
      </c>
      <c r="F88" s="13" t="s">
        <v>21</v>
      </c>
      <c r="G88" s="4">
        <v>405</v>
      </c>
      <c r="H88" s="4">
        <f t="shared" si="4"/>
        <v>66015</v>
      </c>
      <c r="I88" s="14">
        <v>163</v>
      </c>
      <c r="J88" s="19">
        <v>405</v>
      </c>
      <c r="K88" s="22">
        <f t="shared" si="5"/>
        <v>53460</v>
      </c>
      <c r="L88" s="15">
        <v>132</v>
      </c>
      <c r="M88" s="16">
        <v>405</v>
      </c>
      <c r="N88" s="23">
        <f t="shared" si="1"/>
        <v>35640</v>
      </c>
      <c r="O88" s="17">
        <v>88</v>
      </c>
      <c r="P88" s="29"/>
    </row>
    <row r="89" spans="1:16" ht="13.5" thickBot="1" x14ac:dyDescent="0.25">
      <c r="A89" s="2">
        <v>44236</v>
      </c>
      <c r="B89" s="20" t="s">
        <v>18</v>
      </c>
      <c r="C89" s="26" t="s">
        <v>16</v>
      </c>
      <c r="D89" s="12" t="s">
        <v>188</v>
      </c>
      <c r="E89" s="12" t="s">
        <v>189</v>
      </c>
      <c r="F89" s="13" t="s">
        <v>21</v>
      </c>
      <c r="G89" s="4">
        <v>2225</v>
      </c>
      <c r="H89" s="4">
        <f t="shared" si="4"/>
        <v>178000</v>
      </c>
      <c r="I89" s="14">
        <v>80</v>
      </c>
      <c r="J89" s="19">
        <v>882.5</v>
      </c>
      <c r="K89" s="22">
        <f t="shared" si="5"/>
        <v>26475</v>
      </c>
      <c r="L89" s="15">
        <v>30</v>
      </c>
      <c r="M89" s="16">
        <v>882.5</v>
      </c>
      <c r="N89" s="23">
        <f t="shared" si="1"/>
        <v>8825</v>
      </c>
      <c r="O89" s="17">
        <v>10</v>
      </c>
      <c r="P89" s="29"/>
    </row>
    <row r="90" spans="1:16" ht="12.75" customHeight="1" thickBot="1" x14ac:dyDescent="0.25">
      <c r="A90" s="2">
        <v>44691</v>
      </c>
      <c r="B90" s="20">
        <v>45451</v>
      </c>
      <c r="C90" s="26" t="s">
        <v>16</v>
      </c>
      <c r="D90" s="12" t="s">
        <v>190</v>
      </c>
      <c r="E90" s="12" t="s">
        <v>191</v>
      </c>
      <c r="F90" s="13" t="s">
        <v>21</v>
      </c>
      <c r="G90" s="4">
        <v>1.47</v>
      </c>
      <c r="H90" s="4">
        <f t="shared" si="4"/>
        <v>6468</v>
      </c>
      <c r="I90" s="14">
        <v>4400</v>
      </c>
      <c r="J90" s="19">
        <v>2.59</v>
      </c>
      <c r="K90" s="22">
        <f t="shared" si="5"/>
        <v>39627</v>
      </c>
      <c r="L90" s="15">
        <v>15300</v>
      </c>
      <c r="M90" s="16">
        <v>2.59</v>
      </c>
      <c r="N90" s="23">
        <f t="shared" si="1"/>
        <v>18648</v>
      </c>
      <c r="O90" s="17">
        <v>7200</v>
      </c>
      <c r="P90" s="29"/>
    </row>
    <row r="91" spans="1:16" ht="13.5" thickBot="1" x14ac:dyDescent="0.25">
      <c r="A91" s="2">
        <v>44643</v>
      </c>
      <c r="B91" s="20">
        <v>45451</v>
      </c>
      <c r="C91" s="26" t="s">
        <v>16</v>
      </c>
      <c r="D91" s="12" t="s">
        <v>192</v>
      </c>
      <c r="E91" s="12" t="s">
        <v>193</v>
      </c>
      <c r="F91" s="13" t="s">
        <v>21</v>
      </c>
      <c r="G91" s="4">
        <v>1.47</v>
      </c>
      <c r="H91" s="4">
        <f t="shared" si="4"/>
        <v>15582</v>
      </c>
      <c r="I91" s="14">
        <v>10600</v>
      </c>
      <c r="J91" s="19">
        <v>1.75</v>
      </c>
      <c r="K91" s="22">
        <f t="shared" si="5"/>
        <v>33425</v>
      </c>
      <c r="L91" s="31">
        <v>19100</v>
      </c>
      <c r="M91" s="16">
        <v>1.75</v>
      </c>
      <c r="N91" s="23">
        <f t="shared" si="1"/>
        <v>29225</v>
      </c>
      <c r="O91" s="17">
        <v>16700</v>
      </c>
      <c r="P91" s="29"/>
    </row>
    <row r="92" spans="1:16" ht="13.5" thickBot="1" x14ac:dyDescent="0.25">
      <c r="A92" s="2">
        <v>44643</v>
      </c>
      <c r="B92" s="20">
        <v>45451</v>
      </c>
      <c r="C92" s="26" t="s">
        <v>16</v>
      </c>
      <c r="D92" s="12" t="s">
        <v>194</v>
      </c>
      <c r="E92" s="12" t="s">
        <v>195</v>
      </c>
      <c r="F92" s="13" t="s">
        <v>21</v>
      </c>
      <c r="G92" s="4">
        <v>1.52</v>
      </c>
      <c r="H92" s="4">
        <f t="shared" si="4"/>
        <v>25232</v>
      </c>
      <c r="I92" s="14">
        <v>16600</v>
      </c>
      <c r="J92" s="19">
        <v>2</v>
      </c>
      <c r="K92" s="22">
        <f t="shared" si="5"/>
        <v>35400</v>
      </c>
      <c r="L92" s="31">
        <v>17700</v>
      </c>
      <c r="M92" s="16">
        <v>2</v>
      </c>
      <c r="N92" s="23">
        <f t="shared" si="1"/>
        <v>22200</v>
      </c>
      <c r="O92" s="17">
        <v>11100</v>
      </c>
      <c r="P92" s="29"/>
    </row>
    <row r="93" spans="1:16" ht="13.5" thickBot="1" x14ac:dyDescent="0.25">
      <c r="A93" s="2" t="s">
        <v>19</v>
      </c>
      <c r="B93" s="20">
        <v>45454</v>
      </c>
      <c r="C93" s="26" t="s">
        <v>16</v>
      </c>
      <c r="D93" s="12" t="s">
        <v>196</v>
      </c>
      <c r="E93" s="12" t="s">
        <v>197</v>
      </c>
      <c r="F93" s="13" t="s">
        <v>21</v>
      </c>
      <c r="G93" s="4">
        <v>2.29</v>
      </c>
      <c r="H93" s="4">
        <f t="shared" si="4"/>
        <v>94348</v>
      </c>
      <c r="I93" s="14">
        <v>41200</v>
      </c>
      <c r="J93" s="19">
        <v>7.59</v>
      </c>
      <c r="K93" s="22">
        <f t="shared" si="5"/>
        <v>453882</v>
      </c>
      <c r="L93" s="15">
        <v>59800</v>
      </c>
      <c r="M93" s="16">
        <v>7.59</v>
      </c>
      <c r="N93" s="23">
        <f t="shared" si="1"/>
        <v>233772</v>
      </c>
      <c r="O93" s="17">
        <v>30800</v>
      </c>
      <c r="P93" s="29"/>
    </row>
    <row r="94" spans="1:16" ht="13.5" thickBot="1" x14ac:dyDescent="0.25">
      <c r="A94" s="2" t="s">
        <v>198</v>
      </c>
      <c r="B94" s="20">
        <v>45454</v>
      </c>
      <c r="C94" s="26" t="s">
        <v>16</v>
      </c>
      <c r="D94" s="12" t="s">
        <v>199</v>
      </c>
      <c r="E94" s="12" t="s">
        <v>200</v>
      </c>
      <c r="F94" s="13" t="s">
        <v>21</v>
      </c>
      <c r="G94" s="4">
        <v>3.41</v>
      </c>
      <c r="H94" s="4">
        <f t="shared" si="4"/>
        <v>11594</v>
      </c>
      <c r="I94" s="14">
        <v>3400</v>
      </c>
      <c r="J94" s="19">
        <v>4.2699999999999996</v>
      </c>
      <c r="K94" s="22">
        <f t="shared" si="5"/>
        <v>48677.999999999993</v>
      </c>
      <c r="L94" s="31">
        <v>11400</v>
      </c>
      <c r="M94" s="16">
        <v>4.2699999999999996</v>
      </c>
      <c r="N94" s="23">
        <f t="shared" si="1"/>
        <v>35014</v>
      </c>
      <c r="O94" s="17">
        <v>8200</v>
      </c>
      <c r="P94" s="29"/>
    </row>
    <row r="95" spans="1:16" ht="13.5" thickBot="1" x14ac:dyDescent="0.25">
      <c r="A95" s="2">
        <v>43262</v>
      </c>
      <c r="B95" s="20">
        <v>45572</v>
      </c>
      <c r="C95" s="26" t="s">
        <v>16</v>
      </c>
      <c r="D95" s="12" t="s">
        <v>201</v>
      </c>
      <c r="E95" s="12" t="s">
        <v>202</v>
      </c>
      <c r="F95" s="13" t="s">
        <v>21</v>
      </c>
      <c r="G95" s="4">
        <v>141.05000000000001</v>
      </c>
      <c r="H95" s="4">
        <f t="shared" si="4"/>
        <v>60651.500000000007</v>
      </c>
      <c r="I95" s="14">
        <v>430</v>
      </c>
      <c r="J95" s="19">
        <v>225</v>
      </c>
      <c r="K95" s="22">
        <f t="shared" si="5"/>
        <v>474750</v>
      </c>
      <c r="L95" s="15">
        <v>2110</v>
      </c>
      <c r="M95" s="16">
        <v>225</v>
      </c>
      <c r="N95" s="23">
        <f t="shared" si="1"/>
        <v>360000</v>
      </c>
      <c r="O95" s="17">
        <v>1600</v>
      </c>
      <c r="P95" s="29"/>
    </row>
    <row r="96" spans="1:16" ht="13.5" thickBot="1" x14ac:dyDescent="0.25">
      <c r="A96" s="2" t="s">
        <v>203</v>
      </c>
      <c r="B96" s="20" t="s">
        <v>203</v>
      </c>
      <c r="C96" s="26" t="s">
        <v>16</v>
      </c>
      <c r="D96" s="12" t="s">
        <v>204</v>
      </c>
      <c r="E96" s="12" t="s">
        <v>205</v>
      </c>
      <c r="F96" s="13" t="s">
        <v>21</v>
      </c>
      <c r="G96" s="4">
        <v>2.65</v>
      </c>
      <c r="H96" s="4">
        <f t="shared" si="4"/>
        <v>0</v>
      </c>
      <c r="I96" s="14">
        <v>0</v>
      </c>
      <c r="J96" s="19">
        <v>2.65</v>
      </c>
      <c r="K96" s="22">
        <f t="shared" si="5"/>
        <v>0</v>
      </c>
      <c r="L96" s="15">
        <v>0</v>
      </c>
      <c r="M96" s="16">
        <v>2.65</v>
      </c>
      <c r="N96" s="23">
        <f t="shared" si="1"/>
        <v>0</v>
      </c>
      <c r="O96" s="17">
        <v>0</v>
      </c>
      <c r="P96" s="29"/>
    </row>
    <row r="97" spans="1:16" ht="13.5" thickBot="1" x14ac:dyDescent="0.25">
      <c r="A97" s="2">
        <v>44750</v>
      </c>
      <c r="B97" s="20">
        <v>44741</v>
      </c>
      <c r="C97" s="26" t="s">
        <v>16</v>
      </c>
      <c r="D97" s="1" t="s">
        <v>206</v>
      </c>
      <c r="E97" s="12" t="s">
        <v>207</v>
      </c>
      <c r="F97" s="13" t="s">
        <v>21</v>
      </c>
      <c r="G97" s="4">
        <v>2.1</v>
      </c>
      <c r="H97" s="4">
        <f t="shared" si="4"/>
        <v>0</v>
      </c>
      <c r="I97" s="14">
        <v>0</v>
      </c>
      <c r="J97" s="19">
        <v>2.1</v>
      </c>
      <c r="K97" s="22">
        <f t="shared" si="5"/>
        <v>0</v>
      </c>
      <c r="L97" s="15">
        <v>0</v>
      </c>
      <c r="M97" s="16">
        <v>2.1</v>
      </c>
      <c r="N97" s="23">
        <f t="shared" si="1"/>
        <v>0</v>
      </c>
      <c r="O97" s="17">
        <v>0</v>
      </c>
      <c r="P97" s="29"/>
    </row>
    <row r="98" spans="1:16" ht="13.5" thickBot="1" x14ac:dyDescent="0.25">
      <c r="A98" s="2">
        <v>44750</v>
      </c>
      <c r="B98" s="20">
        <v>44736</v>
      </c>
      <c r="C98" s="26" t="s">
        <v>16</v>
      </c>
      <c r="D98" s="1" t="s">
        <v>208</v>
      </c>
      <c r="E98" s="12" t="s">
        <v>209</v>
      </c>
      <c r="F98" s="13" t="s">
        <v>21</v>
      </c>
      <c r="G98" s="4">
        <v>2.1</v>
      </c>
      <c r="H98" s="4">
        <f t="shared" si="4"/>
        <v>0</v>
      </c>
      <c r="I98" s="14">
        <v>0</v>
      </c>
      <c r="J98" s="19">
        <v>2.1</v>
      </c>
      <c r="K98" s="22">
        <f t="shared" si="5"/>
        <v>0</v>
      </c>
      <c r="L98" s="15">
        <v>0</v>
      </c>
      <c r="M98" s="16">
        <v>2.1</v>
      </c>
      <c r="N98" s="23">
        <f t="shared" si="1"/>
        <v>0</v>
      </c>
      <c r="O98" s="17">
        <v>0</v>
      </c>
      <c r="P98" s="29"/>
    </row>
    <row r="99" spans="1:16" ht="13.5" thickBot="1" x14ac:dyDescent="0.25">
      <c r="A99" s="2">
        <v>44750</v>
      </c>
      <c r="B99" s="20">
        <v>45454</v>
      </c>
      <c r="C99" s="26" t="s">
        <v>16</v>
      </c>
      <c r="D99" s="1" t="s">
        <v>210</v>
      </c>
      <c r="E99" s="12" t="s">
        <v>211</v>
      </c>
      <c r="F99" s="13" t="s">
        <v>21</v>
      </c>
      <c r="G99" s="4">
        <v>79.77</v>
      </c>
      <c r="H99" s="4">
        <f t="shared" si="4"/>
        <v>47862</v>
      </c>
      <c r="I99" s="14">
        <v>600</v>
      </c>
      <c r="J99" s="19">
        <v>308.5</v>
      </c>
      <c r="K99" s="22">
        <f t="shared" si="5"/>
        <v>302330</v>
      </c>
      <c r="L99" s="15">
        <v>980</v>
      </c>
      <c r="M99" s="16">
        <v>308.5</v>
      </c>
      <c r="N99" s="23">
        <f t="shared" si="1"/>
        <v>172760</v>
      </c>
      <c r="O99" s="17">
        <v>560</v>
      </c>
      <c r="P99" s="29"/>
    </row>
    <row r="100" spans="1:16" x14ac:dyDescent="0.2">
      <c r="A100" s="2">
        <v>44750</v>
      </c>
      <c r="B100" s="20" t="s">
        <v>17</v>
      </c>
      <c r="C100" s="26" t="s">
        <v>16</v>
      </c>
      <c r="D100" s="1" t="s">
        <v>212</v>
      </c>
      <c r="E100" s="12" t="s">
        <v>213</v>
      </c>
      <c r="F100" s="13" t="s">
        <v>21</v>
      </c>
      <c r="G100" s="4">
        <v>212.5</v>
      </c>
      <c r="H100" s="4">
        <f t="shared" si="4"/>
        <v>21250</v>
      </c>
      <c r="I100" s="14">
        <v>100</v>
      </c>
      <c r="J100" s="19">
        <v>720</v>
      </c>
      <c r="K100" s="22">
        <f t="shared" si="5"/>
        <v>50400</v>
      </c>
      <c r="L100" s="15">
        <v>70</v>
      </c>
      <c r="M100" s="16">
        <v>720</v>
      </c>
      <c r="N100" s="40">
        <f t="shared" si="1"/>
        <v>36000</v>
      </c>
      <c r="O100" s="39">
        <v>50</v>
      </c>
      <c r="P100" s="29"/>
    </row>
    <row r="101" spans="1:16" ht="15.75" thickBot="1" x14ac:dyDescent="0.4">
      <c r="A101" s="76"/>
      <c r="B101" s="76"/>
      <c r="C101" s="76"/>
      <c r="D101" s="18"/>
      <c r="E101" s="76"/>
      <c r="F101" s="76"/>
      <c r="G101" s="76"/>
      <c r="H101" s="79">
        <f>SUM(H11:H100)</f>
        <v>4047945.7399999998</v>
      </c>
      <c r="I101" s="77"/>
      <c r="J101" s="76"/>
      <c r="K101" s="79" t="s">
        <v>214</v>
      </c>
      <c r="L101" s="76"/>
      <c r="M101" s="78"/>
      <c r="N101" s="41" t="s">
        <v>215</v>
      </c>
      <c r="O101" s="37"/>
      <c r="P101" s="38"/>
    </row>
    <row r="102" spans="1:16" x14ac:dyDescent="0.2">
      <c r="A102" s="80"/>
      <c r="B102" s="76"/>
      <c r="C102" s="76"/>
      <c r="D102" s="76"/>
      <c r="E102" s="76"/>
      <c r="F102" s="76"/>
      <c r="G102" s="76"/>
      <c r="H102" s="78"/>
      <c r="I102" s="77"/>
      <c r="J102" s="76"/>
      <c r="K102" s="78"/>
      <c r="L102" s="76"/>
      <c r="M102" s="76"/>
      <c r="N102" s="78"/>
      <c r="O102" s="37"/>
      <c r="P102" s="42"/>
    </row>
    <row r="103" spans="1:16" x14ac:dyDescent="0.2">
      <c r="A103" s="76"/>
      <c r="B103" s="76"/>
      <c r="C103" s="76"/>
      <c r="D103" s="76"/>
      <c r="E103" s="76"/>
      <c r="F103" s="76"/>
      <c r="G103" s="76"/>
      <c r="H103" s="76"/>
      <c r="I103" s="77"/>
      <c r="J103" s="76"/>
      <c r="K103" s="81"/>
      <c r="L103" s="76"/>
      <c r="M103" s="76"/>
      <c r="N103" s="81"/>
      <c r="O103" s="76"/>
    </row>
    <row r="104" spans="1:16" x14ac:dyDescent="0.2">
      <c r="A104" s="76"/>
      <c r="B104" s="76"/>
      <c r="C104" s="76"/>
      <c r="D104" s="76"/>
      <c r="E104" s="76"/>
      <c r="F104" s="76"/>
      <c r="G104" s="76"/>
      <c r="H104" s="76"/>
      <c r="I104" s="77"/>
      <c r="J104" s="76"/>
      <c r="K104" s="78"/>
      <c r="L104" s="76"/>
      <c r="M104" s="76"/>
      <c r="N104" s="78"/>
      <c r="O104" s="76"/>
    </row>
    <row r="105" spans="1:16" x14ac:dyDescent="0.2">
      <c r="A105" s="76"/>
      <c r="B105" s="76"/>
      <c r="C105" s="76"/>
      <c r="D105" s="76"/>
      <c r="E105" s="76"/>
      <c r="F105" s="76"/>
      <c r="G105" s="76"/>
      <c r="H105" s="78"/>
      <c r="I105" s="77"/>
      <c r="J105" s="76"/>
      <c r="K105" s="76"/>
      <c r="L105" s="76"/>
      <c r="M105" s="76"/>
      <c r="N105" s="76"/>
      <c r="O105" s="76"/>
    </row>
    <row r="106" spans="1:16" x14ac:dyDescent="0.2">
      <c r="A106" s="76"/>
      <c r="B106" s="76"/>
      <c r="C106" s="76"/>
      <c r="D106" s="76"/>
      <c r="E106" s="76"/>
      <c r="F106" s="76"/>
      <c r="G106" s="76"/>
      <c r="H106" s="82"/>
      <c r="I106" s="77"/>
      <c r="J106" s="76"/>
      <c r="K106" s="76"/>
      <c r="L106" s="76"/>
      <c r="M106" s="76"/>
      <c r="N106" s="76"/>
      <c r="O106" s="76"/>
    </row>
    <row r="107" spans="1:16" x14ac:dyDescent="0.2">
      <c r="A107" s="76"/>
      <c r="B107" s="76"/>
      <c r="C107" s="76"/>
      <c r="D107" s="76"/>
      <c r="E107" s="76"/>
      <c r="F107" s="76"/>
      <c r="G107" s="76"/>
      <c r="H107" s="76"/>
      <c r="I107" s="77"/>
      <c r="J107" s="76"/>
      <c r="K107" s="76"/>
      <c r="L107" s="76"/>
      <c r="M107" s="76"/>
      <c r="N107" s="76"/>
      <c r="O107" s="76"/>
    </row>
    <row r="108" spans="1:16" x14ac:dyDescent="0.2">
      <c r="A108" s="76"/>
      <c r="B108" s="76"/>
      <c r="C108" s="76"/>
      <c r="D108" s="76"/>
      <c r="E108" s="76"/>
      <c r="F108" s="76"/>
      <c r="G108" s="76"/>
      <c r="H108" s="76"/>
      <c r="I108" s="77"/>
      <c r="J108" s="76"/>
      <c r="K108" s="76"/>
      <c r="L108" s="76"/>
      <c r="M108" s="76"/>
      <c r="N108" s="76"/>
      <c r="O108" s="76"/>
    </row>
    <row r="109" spans="1:16" x14ac:dyDescent="0.2">
      <c r="A109" s="76"/>
      <c r="B109" s="76"/>
      <c r="C109" s="76"/>
      <c r="D109" s="76"/>
      <c r="E109" s="76"/>
      <c r="F109" s="76"/>
      <c r="G109" s="76"/>
      <c r="H109" s="76"/>
      <c r="I109" s="77"/>
      <c r="J109" s="76"/>
      <c r="K109" s="76"/>
      <c r="L109" s="76"/>
      <c r="M109" s="76"/>
      <c r="N109" s="76"/>
      <c r="O109" s="76"/>
    </row>
    <row r="110" spans="1:16" x14ac:dyDescent="0.2">
      <c r="A110" s="76"/>
      <c r="B110" s="76"/>
      <c r="C110" s="76"/>
      <c r="D110" s="76"/>
      <c r="E110" s="76"/>
      <c r="F110" s="76"/>
      <c r="G110" s="76"/>
      <c r="H110" s="76"/>
      <c r="I110" s="77"/>
      <c r="J110" s="76"/>
      <c r="K110" s="76"/>
      <c r="L110" s="76"/>
      <c r="M110" s="76"/>
      <c r="N110" s="76"/>
      <c r="O110" s="76"/>
    </row>
    <row r="111" spans="1:16" x14ac:dyDescent="0.2">
      <c r="A111" s="76"/>
      <c r="B111" s="76"/>
      <c r="C111" s="76"/>
      <c r="D111" s="76"/>
      <c r="E111" s="76"/>
      <c r="F111" s="76"/>
      <c r="G111" s="76"/>
      <c r="H111" s="76"/>
      <c r="I111" s="77"/>
      <c r="J111" s="76"/>
      <c r="K111" s="76"/>
      <c r="L111" s="76"/>
      <c r="M111" s="76"/>
      <c r="N111" s="76"/>
      <c r="O111" s="76"/>
    </row>
    <row r="112" spans="1:16" x14ac:dyDescent="0.2">
      <c r="A112" s="76"/>
      <c r="B112" s="76"/>
      <c r="C112" s="76"/>
      <c r="D112" s="76"/>
      <c r="E112" s="76"/>
      <c r="F112" s="76"/>
      <c r="G112" s="76"/>
      <c r="H112" s="76"/>
      <c r="I112" s="77"/>
      <c r="J112" s="76"/>
      <c r="K112" s="76"/>
      <c r="L112" s="76"/>
      <c r="M112" s="76"/>
      <c r="N112" s="76"/>
      <c r="O112" s="76"/>
    </row>
    <row r="113" spans="1:15" x14ac:dyDescent="0.2">
      <c r="A113" s="76"/>
      <c r="B113" s="76"/>
      <c r="C113" s="76"/>
      <c r="D113" s="76"/>
      <c r="E113" s="76"/>
      <c r="F113" s="76"/>
      <c r="G113" s="76"/>
      <c r="H113" s="76"/>
      <c r="I113" s="77"/>
      <c r="J113" s="76"/>
      <c r="K113" s="76"/>
      <c r="L113" s="76"/>
      <c r="M113" s="76"/>
      <c r="N113" s="76"/>
      <c r="O113" s="76"/>
    </row>
    <row r="114" spans="1:15" x14ac:dyDescent="0.2">
      <c r="A114" s="76"/>
      <c r="B114" s="76"/>
      <c r="C114" s="76"/>
      <c r="D114" s="76"/>
      <c r="E114" s="76"/>
      <c r="F114" s="76"/>
      <c r="G114" s="76"/>
      <c r="H114" s="76"/>
      <c r="I114" s="77"/>
      <c r="J114" s="76"/>
      <c r="K114" s="76"/>
      <c r="L114" s="76"/>
      <c r="M114" s="76"/>
      <c r="N114" s="76"/>
      <c r="O114" s="76"/>
    </row>
    <row r="115" spans="1:15" x14ac:dyDescent="0.2">
      <c r="A115" s="76"/>
      <c r="B115" s="76"/>
      <c r="C115" s="76"/>
      <c r="D115" s="76"/>
      <c r="E115" s="76"/>
      <c r="F115" s="76"/>
      <c r="G115" s="76"/>
      <c r="H115" s="76"/>
      <c r="I115" s="77"/>
      <c r="J115" s="76"/>
      <c r="K115" s="76"/>
      <c r="L115" s="76"/>
      <c r="M115" s="76"/>
      <c r="N115" s="76"/>
      <c r="O115" s="76"/>
    </row>
    <row r="116" spans="1:15" x14ac:dyDescent="0.2">
      <c r="A116" s="76"/>
      <c r="B116" s="76"/>
      <c r="C116" s="76"/>
      <c r="D116" s="76"/>
      <c r="E116" s="76"/>
      <c r="F116" s="76"/>
      <c r="G116" s="76"/>
      <c r="H116" s="76"/>
      <c r="I116" s="77"/>
      <c r="J116" s="76"/>
      <c r="K116" s="76"/>
      <c r="L116" s="76"/>
      <c r="M116" s="76"/>
      <c r="N116" s="76"/>
      <c r="O116" s="76"/>
    </row>
    <row r="117" spans="1:15" x14ac:dyDescent="0.2">
      <c r="A117" s="76"/>
      <c r="B117" s="76"/>
      <c r="C117" s="76"/>
      <c r="D117" s="76"/>
      <c r="E117" s="76"/>
      <c r="F117" s="76"/>
      <c r="G117" s="76"/>
      <c r="H117" s="76"/>
      <c r="I117" s="77"/>
      <c r="J117" s="76"/>
      <c r="K117" s="76"/>
      <c r="L117" s="76"/>
      <c r="M117" s="76"/>
      <c r="N117" s="76"/>
      <c r="O117" s="76"/>
    </row>
  </sheetData>
  <mergeCells count="24">
    <mergeCell ref="M7:O7"/>
    <mergeCell ref="G7:I7"/>
    <mergeCell ref="J7:L7"/>
    <mergeCell ref="A1:O1"/>
    <mergeCell ref="A2:O2"/>
    <mergeCell ref="A3:O3"/>
    <mergeCell ref="A4:O4"/>
    <mergeCell ref="A5:O5"/>
    <mergeCell ref="A6:O6"/>
    <mergeCell ref="N8:N10"/>
    <mergeCell ref="A7:A10"/>
    <mergeCell ref="B7:B10"/>
    <mergeCell ref="C7:C10"/>
    <mergeCell ref="D7:D10"/>
    <mergeCell ref="L8:L10"/>
    <mergeCell ref="M8:M10"/>
    <mergeCell ref="E7:E10"/>
    <mergeCell ref="O8:O10"/>
    <mergeCell ref="F7:F10"/>
    <mergeCell ref="G8:G10"/>
    <mergeCell ref="H8:H10"/>
    <mergeCell ref="I8:I10"/>
    <mergeCell ref="J8:J10"/>
    <mergeCell ref="K8:K10"/>
  </mergeCells>
  <phoneticPr fontId="17" type="noConversion"/>
  <printOptions horizontalCentered="1"/>
  <pageMargins left="0.25" right="0.25" top="0.42" bottom="0.37" header="0.3" footer="0.19"/>
  <pageSetup paperSize="5" scale="82" fitToHeight="0" orientation="landscape" r:id="rId1"/>
  <headerFooter>
    <oddFooter>&amp;LMaterial Osteosíntesis, Soluciones y otros. 3er trimestre 2020&amp;C&amp;P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Osteosíntesis</vt:lpstr>
      <vt:lpstr>Osteosíntesis!Área_de_impresión</vt:lpstr>
      <vt:lpstr>Osteosíntesis!Títulos_a_imprimir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ORTOPEDIA EM DARIO C</cp:lastModifiedBy>
  <cp:revision/>
  <cp:lastPrinted>2025-01-13T16:29:14Z</cp:lastPrinted>
  <dcterms:created xsi:type="dcterms:W3CDTF">2006-07-11T17:39:34Z</dcterms:created>
  <dcterms:modified xsi:type="dcterms:W3CDTF">2025-01-13T16:29:45Z</dcterms:modified>
  <cp:category/>
  <cp:contentStatus/>
</cp:coreProperties>
</file>