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INVENTARIO\4to TRIMESTRE\"/>
    </mc:Choice>
  </mc:AlternateContent>
  <xr:revisionPtr revIDLastSave="0" documentId="13_ncr:1_{53FB728F-EB46-426B-B7DE-C88D2C0CC875}" xr6:coauthVersionLast="47" xr6:coauthVersionMax="47" xr10:uidLastSave="{00000000-0000-0000-0000-000000000000}"/>
  <bookViews>
    <workbookView xWindow="-120" yWindow="-120" windowWidth="29040" windowHeight="15840" xr2:uid="{D82A119E-BED9-45DE-B2B2-D2908B8A088E}"/>
  </bookViews>
  <sheets>
    <sheet name="Material gastable médico" sheetId="3" r:id="rId1"/>
  </sheets>
  <definedNames>
    <definedName name="_xlnm.Print_Area" localSheetId="0">'Material gastable médico'!$A$1:$O$223</definedName>
    <definedName name="_xlnm.Print_Titles" localSheetId="0">'Material gastable médico'!$1:$11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7" i="3" l="1"/>
  <c r="K207" i="3"/>
  <c r="H206" i="3"/>
  <c r="H207" i="3"/>
  <c r="K20" i="3"/>
  <c r="N157" i="3"/>
  <c r="N190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12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91" i="3"/>
  <c r="K92" i="3"/>
  <c r="K93" i="3"/>
  <c r="K94" i="3"/>
  <c r="K95" i="3"/>
  <c r="K97" i="3"/>
  <c r="K98" i="3"/>
  <c r="K19" i="3"/>
  <c r="H12" i="3"/>
  <c r="K12" i="3"/>
  <c r="H13" i="3"/>
  <c r="K13" i="3"/>
  <c r="H14" i="3"/>
  <c r="K14" i="3"/>
  <c r="H15" i="3"/>
  <c r="K15" i="3"/>
  <c r="H16" i="3"/>
  <c r="K16" i="3"/>
  <c r="H17" i="3"/>
  <c r="K17" i="3"/>
  <c r="H18" i="3"/>
  <c r="K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K99" i="3"/>
  <c r="H100" i="3"/>
  <c r="K100" i="3"/>
  <c r="H101" i="3"/>
  <c r="K101" i="3"/>
  <c r="H102" i="3"/>
  <c r="K102" i="3"/>
  <c r="H103" i="3"/>
  <c r="K103" i="3"/>
  <c r="H104" i="3"/>
  <c r="K104" i="3"/>
  <c r="H105" i="3"/>
  <c r="K105" i="3"/>
  <c r="H106" i="3"/>
  <c r="K106" i="3"/>
  <c r="H107" i="3"/>
  <c r="K107" i="3"/>
  <c r="H108" i="3"/>
  <c r="K108" i="3"/>
  <c r="H109" i="3"/>
  <c r="H110" i="3"/>
  <c r="K110" i="3"/>
  <c r="H111" i="3"/>
  <c r="K111" i="3"/>
  <c r="H112" i="3"/>
  <c r="K112" i="3"/>
  <c r="H113" i="3"/>
  <c r="K113" i="3"/>
  <c r="H114" i="3"/>
  <c r="K114" i="3"/>
  <c r="H115" i="3"/>
  <c r="K115" i="3"/>
  <c r="H116" i="3"/>
  <c r="K116" i="3"/>
  <c r="H117" i="3"/>
  <c r="K117" i="3"/>
  <c r="H118" i="3"/>
  <c r="K118" i="3"/>
  <c r="H119" i="3"/>
  <c r="K119" i="3"/>
  <c r="H120" i="3"/>
  <c r="K120" i="3"/>
  <c r="H121" i="3"/>
  <c r="K121" i="3"/>
  <c r="H122" i="3"/>
  <c r="K122" i="3"/>
  <c r="H123" i="3"/>
  <c r="K123" i="3"/>
  <c r="H124" i="3"/>
  <c r="K124" i="3"/>
  <c r="H125" i="3"/>
  <c r="K125" i="3"/>
  <c r="H126" i="3"/>
  <c r="K126" i="3"/>
  <c r="H127" i="3"/>
  <c r="K127" i="3"/>
  <c r="H128" i="3"/>
  <c r="K128" i="3"/>
  <c r="H129" i="3"/>
  <c r="K129" i="3"/>
  <c r="H130" i="3"/>
  <c r="K130" i="3"/>
  <c r="H131" i="3"/>
  <c r="K131" i="3"/>
  <c r="H132" i="3"/>
  <c r="K132" i="3"/>
  <c r="H133" i="3"/>
  <c r="K133" i="3"/>
  <c r="K134" i="3"/>
  <c r="H135" i="3"/>
  <c r="K135" i="3"/>
  <c r="H136" i="3"/>
  <c r="K136" i="3"/>
  <c r="H137" i="3"/>
  <c r="K137" i="3"/>
  <c r="H138" i="3"/>
  <c r="K138" i="3"/>
  <c r="H139" i="3"/>
  <c r="K139" i="3"/>
  <c r="H140" i="3"/>
  <c r="K140" i="3"/>
  <c r="H141" i="3"/>
  <c r="K141" i="3"/>
  <c r="H142" i="3"/>
  <c r="K142" i="3"/>
  <c r="H143" i="3"/>
  <c r="K143" i="3"/>
  <c r="H144" i="3"/>
  <c r="K144" i="3"/>
  <c r="H145" i="3"/>
  <c r="K145" i="3"/>
  <c r="H146" i="3"/>
  <c r="K146" i="3"/>
  <c r="H147" i="3"/>
  <c r="K147" i="3"/>
  <c r="H148" i="3"/>
  <c r="K148" i="3"/>
  <c r="H149" i="3"/>
  <c r="K149" i="3"/>
  <c r="H150" i="3"/>
  <c r="K150" i="3"/>
  <c r="H151" i="3"/>
  <c r="K151" i="3"/>
  <c r="H152" i="3"/>
  <c r="K152" i="3"/>
  <c r="H153" i="3"/>
  <c r="K153" i="3"/>
  <c r="H154" i="3"/>
  <c r="K154" i="3"/>
  <c r="H155" i="3"/>
  <c r="K155" i="3"/>
  <c r="H156" i="3"/>
  <c r="K156" i="3"/>
  <c r="H157" i="3"/>
  <c r="K157" i="3"/>
  <c r="H158" i="3"/>
  <c r="K158" i="3"/>
  <c r="H159" i="3"/>
  <c r="K159" i="3"/>
  <c r="H160" i="3"/>
  <c r="K160" i="3"/>
  <c r="H161" i="3"/>
  <c r="K161" i="3"/>
  <c r="H162" i="3"/>
  <c r="K162" i="3"/>
  <c r="H163" i="3"/>
  <c r="K163" i="3"/>
  <c r="H164" i="3"/>
  <c r="K164" i="3"/>
  <c r="H165" i="3"/>
  <c r="K165" i="3"/>
  <c r="H166" i="3"/>
  <c r="K166" i="3"/>
  <c r="H167" i="3"/>
  <c r="K167" i="3"/>
  <c r="H168" i="3"/>
  <c r="K168" i="3"/>
  <c r="H169" i="3"/>
  <c r="K169" i="3"/>
  <c r="K170" i="3"/>
  <c r="H171" i="3"/>
  <c r="K171" i="3"/>
  <c r="H172" i="3"/>
  <c r="K172" i="3"/>
  <c r="H173" i="3"/>
  <c r="K173" i="3"/>
  <c r="H174" i="3"/>
  <c r="K174" i="3"/>
  <c r="H175" i="3"/>
  <c r="K175" i="3"/>
  <c r="H176" i="3"/>
  <c r="K176" i="3"/>
  <c r="H177" i="3"/>
  <c r="K177" i="3"/>
  <c r="H178" i="3"/>
  <c r="K178" i="3"/>
  <c r="H179" i="3"/>
  <c r="K179" i="3"/>
  <c r="H180" i="3"/>
  <c r="K180" i="3"/>
  <c r="H181" i="3"/>
  <c r="K181" i="3"/>
  <c r="H182" i="3"/>
  <c r="K182" i="3"/>
  <c r="H183" i="3"/>
  <c r="K183" i="3"/>
  <c r="H184" i="3"/>
  <c r="K184" i="3"/>
  <c r="H185" i="3"/>
  <c r="K185" i="3"/>
  <c r="H186" i="3"/>
  <c r="K186" i="3"/>
  <c r="H187" i="3"/>
  <c r="K187" i="3"/>
  <c r="H188" i="3"/>
  <c r="K188" i="3"/>
  <c r="H189" i="3"/>
  <c r="K189" i="3"/>
  <c r="H190" i="3"/>
  <c r="K190" i="3"/>
  <c r="H191" i="3"/>
  <c r="K191" i="3"/>
  <c r="H192" i="3"/>
  <c r="K192" i="3"/>
  <c r="H193" i="3"/>
  <c r="K193" i="3"/>
  <c r="H194" i="3"/>
  <c r="K194" i="3"/>
  <c r="H195" i="3"/>
  <c r="K195" i="3"/>
  <c r="H196" i="3"/>
  <c r="K196" i="3"/>
  <c r="H197" i="3"/>
  <c r="K197" i="3"/>
  <c r="H198" i="3"/>
  <c r="K198" i="3"/>
  <c r="H199" i="3"/>
  <c r="K199" i="3"/>
  <c r="H200" i="3"/>
  <c r="K200" i="3"/>
  <c r="H201" i="3"/>
  <c r="K201" i="3"/>
  <c r="H202" i="3"/>
  <c r="K202" i="3"/>
  <c r="H203" i="3"/>
  <c r="K203" i="3"/>
  <c r="H204" i="3"/>
  <c r="K204" i="3"/>
  <c r="H205" i="3"/>
  <c r="K205" i="3"/>
  <c r="K206" i="3"/>
  <c r="K208" i="3"/>
  <c r="H208" i="3"/>
</calcChain>
</file>

<file path=xl/sharedStrings.xml><?xml version="1.0" encoding="utf-8"?>
<sst xmlns="http://schemas.openxmlformats.org/spreadsheetml/2006/main" count="884" uniqueCount="459">
  <si>
    <t>HOSPITAL DOCENTE UNIVERSITARIO DR. DARIO CONTRERAS</t>
  </si>
  <si>
    <t xml:space="preserve">         “Año del Fomento a las Innovación y la Competitividad”</t>
  </si>
  <si>
    <t>Relacion  de inventario en almacen</t>
  </si>
  <si>
    <t>Inventario Material Gastable Médico</t>
  </si>
  <si>
    <t>Correspondiente al periodo  OCTUBRE /  DICIEMBRE  2024</t>
  </si>
  <si>
    <t>Fecha de registro</t>
  </si>
  <si>
    <t>Fecha de entrada</t>
  </si>
  <si>
    <t>Codigo de Bienes Nacionales</t>
  </si>
  <si>
    <t>Codigo Institucional</t>
  </si>
  <si>
    <t>Descripcion del activo o bien</t>
  </si>
  <si>
    <t>UNIDAD de Medida</t>
  </si>
  <si>
    <t>OCTUBRE</t>
  </si>
  <si>
    <t>NOVIEMBRE</t>
  </si>
  <si>
    <t>DICIEMBRE</t>
  </si>
  <si>
    <t>Costo Unitario en RD$</t>
  </si>
  <si>
    <t>Valor en RD$</t>
  </si>
  <si>
    <t>Existencia</t>
  </si>
  <si>
    <t>EXISTENCIA</t>
  </si>
  <si>
    <t xml:space="preserve">Existencia </t>
  </si>
  <si>
    <t>N/A</t>
  </si>
  <si>
    <t>AGUA DESTILADA</t>
  </si>
  <si>
    <t>GAL</t>
  </si>
  <si>
    <t>AGUJAS CORTAS</t>
  </si>
  <si>
    <t>C/100</t>
  </si>
  <si>
    <t>OD-0023</t>
  </si>
  <si>
    <t xml:space="preserve">AGUJAS LARGA </t>
  </si>
  <si>
    <t>UND</t>
  </si>
  <si>
    <t>OD-0020</t>
  </si>
  <si>
    <t>ALAMBRE / FERULA</t>
  </si>
  <si>
    <t>ROLLO</t>
  </si>
  <si>
    <t>MQ-0002</t>
  </si>
  <si>
    <t>AGUA OXIGENADA</t>
  </si>
  <si>
    <t>17/9/2024</t>
  </si>
  <si>
    <t>MQ-0001</t>
  </si>
  <si>
    <t>ACETONA AL 100%</t>
  </si>
  <si>
    <t>MQ-0024</t>
  </si>
  <si>
    <t>ALCOHO LISOPROPILICO AL 70%</t>
  </si>
  <si>
    <t>MQ-0026</t>
  </si>
  <si>
    <t>ALCOHOL ISOPROPILICO AL 70%</t>
  </si>
  <si>
    <t>LITRO</t>
  </si>
  <si>
    <t>23/ 7 /2024</t>
  </si>
  <si>
    <t>MQ--0037</t>
  </si>
  <si>
    <t>AGUJA EPIDURAL #18</t>
  </si>
  <si>
    <t>23 /7 / 2024</t>
  </si>
  <si>
    <t>MQ-0003</t>
  </si>
  <si>
    <t>AGUJA EPIDURAL #16</t>
  </si>
  <si>
    <t>MQ-0029</t>
  </si>
  <si>
    <t>ALGODÓN PLANCHADO 6X5</t>
  </si>
  <si>
    <t>MQ-0027</t>
  </si>
  <si>
    <t>ALGODÓN  ABSORBENTE</t>
  </si>
  <si>
    <t>MQ-0453</t>
  </si>
  <si>
    <t>ALGODÓN PLANCHADO 4X4</t>
  </si>
  <si>
    <t>MQ-0334</t>
  </si>
  <si>
    <t xml:space="preserve">AMPROLENE ( GAS ) </t>
  </si>
  <si>
    <t>AMP</t>
  </si>
  <si>
    <t>27/6/19</t>
  </si>
  <si>
    <t>23/8/2024</t>
  </si>
  <si>
    <t>MQ-0014</t>
  </si>
  <si>
    <t>AGUJA RAQUIDEA #25 PLAST</t>
  </si>
  <si>
    <t>26/8/2024</t>
  </si>
  <si>
    <t>MQ-0015</t>
  </si>
  <si>
    <t>AGUJA RAQUIDEA 23</t>
  </si>
  <si>
    <t>MQ-0354</t>
  </si>
  <si>
    <t>AMONIO (HAMINOl)</t>
  </si>
  <si>
    <t>MQ-0034</t>
  </si>
  <si>
    <t>BAJA LENGUA</t>
  </si>
  <si>
    <t>MQ-0110</t>
  </si>
  <si>
    <t>BOLSA COLECTORA DE ORINA</t>
  </si>
  <si>
    <t>MQ-0413</t>
  </si>
  <si>
    <t>BATA DESECHABLE</t>
  </si>
  <si>
    <t>22/10/2024</t>
  </si>
  <si>
    <t xml:space="preserve">BATA ESTERIL </t>
  </si>
  <si>
    <t>Und</t>
  </si>
  <si>
    <t>BATA DESECHABLE MANGA LARGA</t>
  </si>
  <si>
    <t>MQ-2780</t>
  </si>
  <si>
    <t>BATA DESECHABLE MANGA CORTA</t>
  </si>
  <si>
    <t>25/6/2020</t>
  </si>
  <si>
    <t>MQ-0765</t>
  </si>
  <si>
    <t>BASE PLANA DE COLOSTOMÍA</t>
  </si>
  <si>
    <t>MQ-0766</t>
  </si>
  <si>
    <t>BOLSA DE COLOSTOMÍA</t>
  </si>
  <si>
    <t>26/7/2024</t>
  </si>
  <si>
    <t>MQ-0518</t>
  </si>
  <si>
    <t>CAMPO QUIRURGICO DESECHABLE</t>
  </si>
  <si>
    <t>SET</t>
  </si>
  <si>
    <t>MQ-0092</t>
  </si>
  <si>
    <t>CATECTER LUMEN  3 VIAS</t>
  </si>
  <si>
    <t>MQ-0322</t>
  </si>
  <si>
    <t>CANULA DE MAYO #6</t>
  </si>
  <si>
    <t>MQ-0069</t>
  </si>
  <si>
    <t>CANULA DE MAYO #8</t>
  </si>
  <si>
    <t>MQ-0068</t>
  </si>
  <si>
    <t>CANULA DE MAYO #9</t>
  </si>
  <si>
    <t>MQ-0070</t>
  </si>
  <si>
    <t>CANULA DE MAYO #10</t>
  </si>
  <si>
    <t>MQ-0271</t>
  </si>
  <si>
    <t>CAL SODADA</t>
  </si>
  <si>
    <t>FUNDA</t>
  </si>
  <si>
    <t>22/12/2020</t>
  </si>
  <si>
    <t>MQ-0064</t>
  </si>
  <si>
    <t>16/6/23</t>
  </si>
  <si>
    <t>MQ-0481</t>
  </si>
  <si>
    <t>CATETER DE SUCCION #18</t>
  </si>
  <si>
    <t>funda</t>
  </si>
  <si>
    <t>18/9/2024</t>
  </si>
  <si>
    <t>MQ-0094</t>
  </si>
  <si>
    <t>Cateter Cerrado 16*46</t>
  </si>
  <si>
    <t>18/11/2020</t>
  </si>
  <si>
    <t>22/ 7/ 2024</t>
  </si>
  <si>
    <t>MQ-0711</t>
  </si>
  <si>
    <t>Cateter Cerrado 16*54</t>
  </si>
  <si>
    <t>25/3/2020</t>
  </si>
  <si>
    <t>MQ-0712</t>
  </si>
  <si>
    <t>Cateter Cerrado 16*72</t>
  </si>
  <si>
    <t>MQ-0724</t>
  </si>
  <si>
    <t>CANULA DE OXIGENO P/ADULTO</t>
  </si>
  <si>
    <t>MQ-0072</t>
  </si>
  <si>
    <t>CANULA DE OXIGENO PED</t>
  </si>
  <si>
    <t>MQ-0073</t>
  </si>
  <si>
    <t>CANULA YANKAUR</t>
  </si>
  <si>
    <t>MQ-0071</t>
  </si>
  <si>
    <t>CANULA ESPIDURAL #16</t>
  </si>
  <si>
    <t>13/8/2021</t>
  </si>
  <si>
    <t>MQ-0387</t>
  </si>
  <si>
    <t>CANULA ESPIDURAL #18</t>
  </si>
  <si>
    <t>MQ-0386</t>
  </si>
  <si>
    <t>CANULA DE TRAQUEOTOMIA #4</t>
  </si>
  <si>
    <t>MQ-0075</t>
  </si>
  <si>
    <t>CANULA DE TRAQUEOTOMIA #6</t>
  </si>
  <si>
    <t>26/03/2024</t>
  </si>
  <si>
    <t>MQ-0325</t>
  </si>
  <si>
    <t>CANULA DE TRAQUEOTOMIA #7.0</t>
  </si>
  <si>
    <t>MQ-0076</t>
  </si>
  <si>
    <t>CANULA DE TRAQUEOTOMIA #7.5</t>
  </si>
  <si>
    <t>16/6/2023</t>
  </si>
  <si>
    <t>MQ-0077</t>
  </si>
  <si>
    <t>CANULA DE TRAQUEOTOMIA #8</t>
  </si>
  <si>
    <t>MQ-0079</t>
  </si>
  <si>
    <t>CANULA DE TRAQUEOTOMIA #8.5</t>
  </si>
  <si>
    <t>MQ-0080</t>
  </si>
  <si>
    <t>CEPILLO CON / CLORIXIDINA</t>
  </si>
  <si>
    <t>MQ-0098</t>
  </si>
  <si>
    <t>CERA PARA HUESO</t>
  </si>
  <si>
    <t>MQ-0099</t>
  </si>
  <si>
    <t>CINTA DE AUTOCLAVE</t>
  </si>
  <si>
    <t>MQ-0103</t>
  </si>
  <si>
    <t>Conectores p/cateter cerrado</t>
  </si>
  <si>
    <t>MQ-0238</t>
  </si>
  <si>
    <t>DRENAJE  PLEURO VAC</t>
  </si>
  <si>
    <t>MQ-0127</t>
  </si>
  <si>
    <t xml:space="preserve">ELECTRODOS </t>
  </si>
  <si>
    <t>MQ-0440</t>
  </si>
  <si>
    <t>FORMOL</t>
  </si>
  <si>
    <t>M-0265</t>
  </si>
  <si>
    <t xml:space="preserve">GASA </t>
  </si>
  <si>
    <t>GUANTE ESTERIL #7</t>
  </si>
  <si>
    <t>PARES</t>
  </si>
  <si>
    <t>MQ-0154</t>
  </si>
  <si>
    <t>Guante esteril #6.5</t>
  </si>
  <si>
    <t>MQ-0542</t>
  </si>
  <si>
    <t xml:space="preserve">GUANTE ESTERIL 7/1/2 </t>
  </si>
  <si>
    <t>MQ-0166</t>
  </si>
  <si>
    <t xml:space="preserve">GUANTE ESTERIL 8 </t>
  </si>
  <si>
    <t>MQ-0303</t>
  </si>
  <si>
    <t>GUANTE S/M DESECHABLE</t>
  </si>
  <si>
    <t>16/7/2021</t>
  </si>
  <si>
    <t>MQ-0304</t>
  </si>
  <si>
    <t xml:space="preserve">GUANTE  EXAMEN  / M </t>
  </si>
  <si>
    <t>GUANTE EXAMEN /L</t>
  </si>
  <si>
    <t>21/10/2022</t>
  </si>
  <si>
    <t>MQ-0626</t>
  </si>
  <si>
    <t>GUANTE GOMA DE NITRILO M</t>
  </si>
  <si>
    <t>MQ-0158</t>
  </si>
  <si>
    <t>GUANTE GOMA DE NITRILO L</t>
  </si>
  <si>
    <t>GORRO DE HOMBRE</t>
  </si>
  <si>
    <t>GORRO DE ENFERMERA</t>
  </si>
  <si>
    <t>MQ-0305</t>
  </si>
  <si>
    <t>GEL / MANOS BASE ALCOHOL</t>
  </si>
  <si>
    <t>MQ-0161</t>
  </si>
  <si>
    <t>GEL AQUASONIC</t>
  </si>
  <si>
    <t>MQ-0162</t>
  </si>
  <si>
    <t>HILO NYLON #2.0</t>
  </si>
  <si>
    <t>SOBRES</t>
  </si>
  <si>
    <t>MQ-0156</t>
  </si>
  <si>
    <t>HILO NYLON #3.0</t>
  </si>
  <si>
    <t>MQ-0177</t>
  </si>
  <si>
    <t>HILO NYLON #4.0</t>
  </si>
  <si>
    <t>MQ-0178</t>
  </si>
  <si>
    <t>HILO NYLON #5.0</t>
  </si>
  <si>
    <t>MQ-0179</t>
  </si>
  <si>
    <t>HILO NYLON #6.0</t>
  </si>
  <si>
    <t>MQ-0180</t>
  </si>
  <si>
    <t>HILO NYLON #10</t>
  </si>
  <si>
    <t>MQ-0176</t>
  </si>
  <si>
    <t>HILO CROMICO #0</t>
  </si>
  <si>
    <t>MQ-0652</t>
  </si>
  <si>
    <t>HILO CROMICO #1</t>
  </si>
  <si>
    <t>MQ-0170</t>
  </si>
  <si>
    <t>HILO CROMICO #2.0</t>
  </si>
  <si>
    <t>MQ-0171</t>
  </si>
  <si>
    <t>HILO CROMICO #3.0</t>
  </si>
  <si>
    <t>MQ-0172</t>
  </si>
  <si>
    <t>HILO CROMICO #4.0</t>
  </si>
  <si>
    <t>26/9/18</t>
  </si>
  <si>
    <t>MQ-0173</t>
  </si>
  <si>
    <t>HILO PROLENE #0</t>
  </si>
  <si>
    <t>MQ-0174</t>
  </si>
  <si>
    <t>HILO PROLENE #1</t>
  </si>
  <si>
    <t>MQ-0182</t>
  </si>
  <si>
    <t>HILO PROLENE #2-0</t>
  </si>
  <si>
    <t>19/8/2024</t>
  </si>
  <si>
    <t>MQ-0183</t>
  </si>
  <si>
    <t>HILO PROLENE #3-0</t>
  </si>
  <si>
    <t>MQ-0184</t>
  </si>
  <si>
    <t>HILO PROLENE #4-0</t>
  </si>
  <si>
    <t>MQ-0181</t>
  </si>
  <si>
    <t>HILOPROLENE Doble aguja  # 5-0</t>
  </si>
  <si>
    <t>MQ-0185</t>
  </si>
  <si>
    <t>HILO PROLENE 6.0 Doble aguja</t>
  </si>
  <si>
    <t>MQ-0186</t>
  </si>
  <si>
    <t>HILO PROLENE #7-0 (doble aguja)</t>
  </si>
  <si>
    <t>16/12/2020</t>
  </si>
  <si>
    <t>HILO VICRYL # 0</t>
  </si>
  <si>
    <t>MQ-0459</t>
  </si>
  <si>
    <t>HILO VICRYL # 1</t>
  </si>
  <si>
    <t>MQ-0194</t>
  </si>
  <si>
    <t>HILO VICRIL 2-0</t>
  </si>
  <si>
    <t>MQ-0195</t>
  </si>
  <si>
    <t>HILO VICRYL # 3-0</t>
  </si>
  <si>
    <t>MQ-0196</t>
  </si>
  <si>
    <t>HILO VICRYL # 4-0</t>
  </si>
  <si>
    <t>MQ-0197</t>
  </si>
  <si>
    <t>HILO VICRYL # 5-0</t>
  </si>
  <si>
    <t>MQ-0198</t>
  </si>
  <si>
    <t xml:space="preserve">HILO VICRYL # 6-0 </t>
  </si>
  <si>
    <t>MQ-0363</t>
  </si>
  <si>
    <t>HILO VICRYL # 7 Doble aguja</t>
  </si>
  <si>
    <t>HILO VICRYL # 8 Doble aguja</t>
  </si>
  <si>
    <t>21/9/18</t>
  </si>
  <si>
    <t>MQ-0558</t>
  </si>
  <si>
    <t>HILO SEDA # 0</t>
  </si>
  <si>
    <t>MQ-0702</t>
  </si>
  <si>
    <t>HILO SEDA # 1</t>
  </si>
  <si>
    <t>MQ-0189</t>
  </si>
  <si>
    <t>HILO SEDA # 2-0</t>
  </si>
  <si>
    <t>MQ-0190</t>
  </si>
  <si>
    <t>HILO SEDA # 3-0</t>
  </si>
  <si>
    <t>MQ-0191</t>
  </si>
  <si>
    <t>HILO SEDA # 4-0</t>
  </si>
  <si>
    <t>MQ-0192</t>
  </si>
  <si>
    <t>HOJA DE BISTURI  C/MANGO #10</t>
  </si>
  <si>
    <t>MQ0193</t>
  </si>
  <si>
    <t>HOJA DE BISTURI  C/MANGO #22</t>
  </si>
  <si>
    <t>MQ-0042</t>
  </si>
  <si>
    <t>HOJA DE BISTURI #11</t>
  </si>
  <si>
    <t>MQ-0050</t>
  </si>
  <si>
    <t>HOJA DE BISTURI #15</t>
  </si>
  <si>
    <t>MQ-0043</t>
  </si>
  <si>
    <t>HOJA DE BISTURI #20</t>
  </si>
  <si>
    <t>MQ-0046</t>
  </si>
  <si>
    <t>HOJA DE BISTURI #21</t>
  </si>
  <si>
    <t>MQ-0047</t>
  </si>
  <si>
    <t>HOJA DE BISTURI #22</t>
  </si>
  <si>
    <t>MQ-0361</t>
  </si>
  <si>
    <t>HUMIFICADOR OXIGENO  TRAQUEA</t>
  </si>
  <si>
    <t>MQ-0277</t>
  </si>
  <si>
    <t xml:space="preserve">HUMIFICADOR OXIGENO  </t>
  </si>
  <si>
    <t>MQ-0048</t>
  </si>
  <si>
    <t>JABON ANTISEPTICO</t>
  </si>
  <si>
    <t>MQ-0051</t>
  </si>
  <si>
    <t>JERINGUILLAS DE BULBO</t>
  </si>
  <si>
    <t>MQ-0340</t>
  </si>
  <si>
    <t>LUBRICANTE  GEL</t>
  </si>
  <si>
    <t>29/4/2021</t>
  </si>
  <si>
    <t>MQ-0220</t>
  </si>
  <si>
    <t>MASCARILLA DE OX. P/ ADULTO</t>
  </si>
  <si>
    <t>MQ-0270</t>
  </si>
  <si>
    <t>MASCARILLA DE OX. PED</t>
  </si>
  <si>
    <t>15/9/2021</t>
  </si>
  <si>
    <t>MQ-0231</t>
  </si>
  <si>
    <t>MASCARILLA NEBULIZAR ADULTO</t>
  </si>
  <si>
    <t>MQ-0232</t>
  </si>
  <si>
    <t>MASCARILLA NEBULIZAR PED</t>
  </si>
  <si>
    <t>MQ-0235</t>
  </si>
  <si>
    <t>MASCARILLA DESECHABLE</t>
  </si>
  <si>
    <t>Q-0236</t>
  </si>
  <si>
    <t>MASCARILLA CON RESERVORIO</t>
  </si>
  <si>
    <t>MQ-0233</t>
  </si>
  <si>
    <t>Mascarilla/con/RESERVORIO/PED</t>
  </si>
  <si>
    <t>MASCARILLA KN95 (donadas)</t>
  </si>
  <si>
    <t>MQ-0133</t>
  </si>
  <si>
    <t>NITROFURAZONA POMADA</t>
  </si>
  <si>
    <t>TARRO</t>
  </si>
  <si>
    <t>MQ-0756</t>
  </si>
  <si>
    <t>NAVAJA</t>
  </si>
  <si>
    <t>26/9/19</t>
  </si>
  <si>
    <t>MQ-0318</t>
  </si>
  <si>
    <t>PAMPER    M</t>
  </si>
  <si>
    <t>16/6/2020</t>
  </si>
  <si>
    <t>MQ-0247</t>
  </si>
  <si>
    <t>PAMPER    L</t>
  </si>
  <si>
    <t>MQ-0146</t>
  </si>
  <si>
    <t>PAMPER DE NIÑO</t>
  </si>
  <si>
    <t>PAQ</t>
  </si>
  <si>
    <t>MQ -0133</t>
  </si>
  <si>
    <t>SPONGOTAN / YERFON</t>
  </si>
  <si>
    <t>Sobres</t>
  </si>
  <si>
    <t>SABANAS DESECHABLES</t>
  </si>
  <si>
    <t>17/3/2021</t>
  </si>
  <si>
    <t>25/03/2024</t>
  </si>
  <si>
    <t>MQ-0206</t>
  </si>
  <si>
    <t>SONDA NASOGAS LEVIN # 8</t>
  </si>
  <si>
    <t>29/1/2021</t>
  </si>
  <si>
    <t>23/ 7/2024</t>
  </si>
  <si>
    <t>MQ-0213</t>
  </si>
  <si>
    <t>SONDA NASOGSLEVIN # 10</t>
  </si>
  <si>
    <t>26/3/19</t>
  </si>
  <si>
    <t>MQ-0222</t>
  </si>
  <si>
    <t>SONDA NASOGASLEVIN # 12</t>
  </si>
  <si>
    <t>21/02/2024</t>
  </si>
  <si>
    <t>MQ-0362</t>
  </si>
  <si>
    <t>SONDA NASOGAS LEVIN # 14</t>
  </si>
  <si>
    <t>MQ-0218</t>
  </si>
  <si>
    <t>SONDA NASOGASLEVIN # 16</t>
  </si>
  <si>
    <t>MQ-0216</t>
  </si>
  <si>
    <t>SONDA NASOGAS LEVIN # 18</t>
  </si>
  <si>
    <t>MQ-0219</t>
  </si>
  <si>
    <t>SONDA NASOGAS LEVIN # 20</t>
  </si>
  <si>
    <t>15/10/2024</t>
  </si>
  <si>
    <t>MQ-0224</t>
  </si>
  <si>
    <t xml:space="preserve">SELLO/BAJO/AGUA     </t>
  </si>
  <si>
    <t>MQ-0255</t>
  </si>
  <si>
    <t>SONDAS FOLEY   #  8  DE 2 VIAS</t>
  </si>
  <si>
    <t>P/20</t>
  </si>
  <si>
    <t>MQ-0256</t>
  </si>
  <si>
    <t>SONDAS FOLEY   #10  DE 2 VIAS</t>
  </si>
  <si>
    <t>FCOS</t>
  </si>
  <si>
    <t>MQ-0258</t>
  </si>
  <si>
    <t>SONDAS FOLEY   #12  DE 2 VIAS</t>
  </si>
  <si>
    <t>MQ-0306</t>
  </si>
  <si>
    <t>SONDAS FOLEY   #  14 DE 2 VIAS</t>
  </si>
  <si>
    <t>MQ-0259</t>
  </si>
  <si>
    <t>SONDAS FOLEY   #  16 DE 2 VIAS</t>
  </si>
  <si>
    <t>MQ-0260</t>
  </si>
  <si>
    <t>SONDAS FOLEY   #  18 DE 2 VIAS</t>
  </si>
  <si>
    <t>MQ-0261</t>
  </si>
  <si>
    <t>SONDAS FOLEY   #  20 DE 2 VIAS</t>
  </si>
  <si>
    <t>MQ-0307</t>
  </si>
  <si>
    <t>SONDAS FOLEY   #  22 DE 2 VIAS</t>
  </si>
  <si>
    <t>MQ-0308</t>
  </si>
  <si>
    <t>SONDAS FOLEY   #  24 DE 2 VIAS</t>
  </si>
  <si>
    <t>MQ-0309</t>
  </si>
  <si>
    <t>SONDAS FOLEY   #  18 DE 3 VIAS</t>
  </si>
  <si>
    <t>MQ-0432</t>
  </si>
  <si>
    <t>SONDAS FOLEY   #  20 DE 3 VIAS</t>
  </si>
  <si>
    <t>16/9/2021</t>
  </si>
  <si>
    <t>MQ-0311</t>
  </si>
  <si>
    <t>SONDAS FOLEY   #  22 DE 3 VIAS</t>
  </si>
  <si>
    <t>MQ-0312</t>
  </si>
  <si>
    <t>SONDAS FOLEY   #  24 DE 3 VIAS</t>
  </si>
  <si>
    <t>MQ-0313</t>
  </si>
  <si>
    <t xml:space="preserve">SONDAS NASOGASTRICA #12 </t>
  </si>
  <si>
    <t>MQ-0314</t>
  </si>
  <si>
    <t>SULFALASCO DE PLATA</t>
  </si>
  <si>
    <t>30/7/2020</t>
  </si>
  <si>
    <t>MQ-2408</t>
  </si>
  <si>
    <t>M-0266</t>
  </si>
  <si>
    <t>TUBO T OXIGENADOR</t>
  </si>
  <si>
    <t>M-0308</t>
  </si>
  <si>
    <t>TUBO DE PECHO #20</t>
  </si>
  <si>
    <t>MQ-0631</t>
  </si>
  <si>
    <t>TUBO DE PECHO #24</t>
  </si>
  <si>
    <t>30/5/19</t>
  </si>
  <si>
    <t>MQ-0338</t>
  </si>
  <si>
    <t>TUBO DE PECHO #28</t>
  </si>
  <si>
    <t>22/9/2021</t>
  </si>
  <si>
    <t>MQ-0791</t>
  </si>
  <si>
    <t>TUBO PENROSE FINO</t>
  </si>
  <si>
    <t>MQ-0126</t>
  </si>
  <si>
    <t>TUBO PENROSE GRUESO</t>
  </si>
  <si>
    <t>MQ-0128</t>
  </si>
  <si>
    <t>TUBO PENROSE MEDIANO</t>
  </si>
  <si>
    <t>MQ-0339</t>
  </si>
  <si>
    <t>TUBO DE PECHO #32</t>
  </si>
  <si>
    <t>23/2/2024</t>
  </si>
  <si>
    <t>MQ-0272</t>
  </si>
  <si>
    <t>TERMOMETRO ORAL</t>
  </si>
  <si>
    <t>TERMOMETRO DIGITAL</t>
  </si>
  <si>
    <t>MQ-0266</t>
  </si>
  <si>
    <t>TUBO ENDOTRAQUIAL  # 3-0</t>
  </si>
  <si>
    <t>F-1098</t>
  </si>
  <si>
    <t>TUBO ENDOTRAQUIAL  # 3-5</t>
  </si>
  <si>
    <t>MQ-0274</t>
  </si>
  <si>
    <t>TUBO ENDOTRAQUIAL  # 4-0</t>
  </si>
  <si>
    <t>MQ-0273</t>
  </si>
  <si>
    <t>TUBO ENDOTRAQUIAL  # 4-5</t>
  </si>
  <si>
    <t>MQ-0275</t>
  </si>
  <si>
    <t>TUBO ENDOTRAQUIAL  # 5-0</t>
  </si>
  <si>
    <t>MQ-0276</t>
  </si>
  <si>
    <t>TUBO ENDOTRAQUIAL  # 5-5</t>
  </si>
  <si>
    <t>17/7/2024</t>
  </si>
  <si>
    <t>MQ-0372</t>
  </si>
  <si>
    <t>TUBO ENDOTRAQUIAL  # 6-0</t>
  </si>
  <si>
    <t>MQ-0278</t>
  </si>
  <si>
    <t>TUBO ENDOTRAQUIAL  # 6-5</t>
  </si>
  <si>
    <t>MQ-0280</t>
  </si>
  <si>
    <t>TUBO ENDOTRAQUIAL  # 7-0</t>
  </si>
  <si>
    <t>MQ-0281</t>
  </si>
  <si>
    <t>TUBO ENDOTRAQUIAL  # 7-5</t>
  </si>
  <si>
    <t>MQ-0282</t>
  </si>
  <si>
    <t>TUBO  ENDOTRAQUIAL  # 8-0</t>
  </si>
  <si>
    <t>MQ-0283</t>
  </si>
  <si>
    <t>TUBO ENDOTRAQUIAL  # 8-5</t>
  </si>
  <si>
    <t>MQ-02484</t>
  </si>
  <si>
    <t>TUBO ENDOTRAQUIAL  # 9-0</t>
  </si>
  <si>
    <t>MQ-0285</t>
  </si>
  <si>
    <t>TUBO ENDOTRAQUIAL  # 9-5</t>
  </si>
  <si>
    <t>MA-0286</t>
  </si>
  <si>
    <t>TUBO ENDOTRAQUIAL  # 10-0</t>
  </si>
  <si>
    <t>17/3/2023</t>
  </si>
  <si>
    <t>MQ-0293</t>
  </si>
  <si>
    <t>VASELINA LIQUIDA</t>
  </si>
  <si>
    <t>VASELINA SOLIDA</t>
  </si>
  <si>
    <t>17/1/18</t>
  </si>
  <si>
    <t>MQ-0333</t>
  </si>
  <si>
    <t>VENDAJE DE YESO 4X5</t>
  </si>
  <si>
    <t>MQ-0332</t>
  </si>
  <si>
    <t>VENDAJE DE YESO 6X5</t>
  </si>
  <si>
    <t>MQ-0298</t>
  </si>
  <si>
    <t>VENDAJE ELASTICO  4X5</t>
  </si>
  <si>
    <t>MQ-0299</t>
  </si>
  <si>
    <t>VENDAJE ELASTICO 6X5</t>
  </si>
  <si>
    <t>MQ-0297</t>
  </si>
  <si>
    <t>VENDAJE DE GASA 6X5</t>
  </si>
  <si>
    <t>MQ-0295</t>
  </si>
  <si>
    <t>VENDA DE GASA 4X5</t>
  </si>
  <si>
    <t>23/9/24</t>
  </si>
  <si>
    <t>MQ-0336</t>
  </si>
  <si>
    <t>VINAGRE BLANCO</t>
  </si>
  <si>
    <t>MQ-0341</t>
  </si>
  <si>
    <t>ORINAL/P/R/HOMBRE</t>
  </si>
  <si>
    <t>30/10/18</t>
  </si>
  <si>
    <t>MQ-0149</t>
  </si>
  <si>
    <t>ORINAL/DES/MUJER/PL/TC</t>
  </si>
  <si>
    <t>MQ-0033</t>
  </si>
  <si>
    <t>YODO POVIDONA SOLUCION</t>
  </si>
  <si>
    <t>MQ-0319</t>
  </si>
  <si>
    <t>YODO POVIDONA  ESPUMA</t>
  </si>
  <si>
    <t>YODO POVIDONA  SOLUCION</t>
  </si>
  <si>
    <t>FCO</t>
  </si>
  <si>
    <t>MQ-0536</t>
  </si>
  <si>
    <t>ESPARADRAPO BASE SEDA</t>
  </si>
  <si>
    <t>TUBO</t>
  </si>
  <si>
    <t>MQ-0537</t>
  </si>
  <si>
    <t>ZAPATO DESCHABLES</t>
  </si>
  <si>
    <t xml:space="preserve">CIRCUITO DE ANESTESIA </t>
  </si>
  <si>
    <t>TOTAL:</t>
  </si>
  <si>
    <t>MQ-0538</t>
  </si>
  <si>
    <t>MQ-0539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</si>
</sst>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u/>
      <sz val="15"/>
      <name val="Arial"/>
      <family val="2"/>
    </font>
    <font>
      <i/>
      <sz val="1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 applyAlignment="1">
      <alignment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3" fontId="3" fillId="5" borderId="7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2" fontId="3" fillId="5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 wrapText="1"/>
    </xf>
    <xf numFmtId="0" fontId="3" fillId="4" borderId="5" xfId="0" applyNumberFormat="1" applyFont="1" applyFill="1" applyBorder="1" applyAlignment="1">
      <alignment horizontal="right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right" vertical="center"/>
    </xf>
    <xf numFmtId="0" fontId="3" fillId="3" borderId="5" xfId="0" applyNumberFormat="1" applyFont="1" applyFill="1" applyBorder="1" applyAlignment="1">
      <alignment horizontal="right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5" borderId="11" xfId="0" applyNumberFormat="1" applyFont="1" applyFill="1" applyBorder="1" applyAlignment="1">
      <alignment horizontal="right" vertical="center"/>
    </xf>
    <xf numFmtId="0" fontId="3" fillId="5" borderId="15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3" fillId="2" borderId="4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right" vertical="center" wrapText="1"/>
    </xf>
    <xf numFmtId="0" fontId="3" fillId="4" borderId="2" xfId="0" applyNumberFormat="1" applyFont="1" applyFill="1" applyBorder="1" applyAlignment="1">
      <alignment horizontal="right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right" vertical="center"/>
    </xf>
    <xf numFmtId="0" fontId="3" fillId="5" borderId="2" xfId="0" applyNumberFormat="1" applyFont="1" applyFill="1" applyBorder="1" applyAlignment="1">
      <alignment horizontal="right" vertical="center"/>
    </xf>
    <xf numFmtId="0" fontId="3" fillId="5" borderId="7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4" fontId="3" fillId="3" borderId="9" xfId="0" applyNumberFormat="1" applyFont="1" applyFill="1" applyBorder="1" applyAlignment="1">
      <alignment horizontal="right" vertical="center"/>
    </xf>
    <xf numFmtId="4" fontId="3" fillId="5" borderId="4" xfId="0" applyNumberFormat="1" applyFont="1" applyFill="1" applyBorder="1" applyAlignment="1">
      <alignment horizontal="right" vertical="center"/>
    </xf>
    <xf numFmtId="0" fontId="3" fillId="3" borderId="16" xfId="0" applyNumberFormat="1" applyFont="1" applyFill="1" applyBorder="1" applyAlignment="1">
      <alignment horizontal="right" vertical="center"/>
    </xf>
    <xf numFmtId="0" fontId="1" fillId="5" borderId="4" xfId="0" applyNumberFormat="1" applyFont="1" applyFill="1" applyBorder="1" applyAlignment="1">
      <alignment horizontal="right" vertical="center"/>
    </xf>
    <xf numFmtId="44" fontId="1" fillId="5" borderId="2" xfId="0" applyNumberFormat="1" applyFont="1" applyFill="1" applyBorder="1" applyAlignment="1">
      <alignment horizontal="right" vertical="center"/>
    </xf>
    <xf numFmtId="14" fontId="3" fillId="2" borderId="15" xfId="0" applyNumberFormat="1" applyFont="1" applyFill="1" applyBorder="1" applyAlignment="1">
      <alignment horizontal="center" vertical="center"/>
    </xf>
    <xf numFmtId="44" fontId="1" fillId="4" borderId="2" xfId="0" applyNumberFormat="1" applyFont="1" applyFill="1" applyBorder="1" applyAlignment="1">
      <alignment horizontal="right" vertical="center" wrapText="1"/>
    </xf>
    <xf numFmtId="44" fontId="1" fillId="3" borderId="2" xfId="0" applyNumberFormat="1" applyFont="1" applyFill="1" applyBorder="1" applyAlignment="1">
      <alignment horizontal="right" vertical="center"/>
    </xf>
    <xf numFmtId="8" fontId="1" fillId="5" borderId="2" xfId="0" applyNumberFormat="1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3" fontId="0" fillId="2" borderId="0" xfId="0" applyNumberFormat="1" applyFill="1"/>
    <xf numFmtId="0" fontId="0" fillId="2" borderId="0" xfId="0" applyFill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</cellXfs>
  <cellStyles count="11">
    <cellStyle name="Millares 2" xfId="1" xr:uid="{1C693C08-F177-4527-B151-E2A476EA7C2B}"/>
    <cellStyle name="Moneda 2" xfId="2" xr:uid="{AFF09A94-ED1D-40F1-8EA8-E640A2C1389A}"/>
    <cellStyle name="Moneda 2 2" xfId="3" xr:uid="{D25E0CB9-B053-4E6C-885F-005A7CDB2DBB}"/>
    <cellStyle name="Moneda 3" xfId="4" xr:uid="{F809862A-56F1-449F-B887-6052E34DF3D2}"/>
    <cellStyle name="Normal" xfId="0" builtinId="0"/>
    <cellStyle name="Normal 2" xfId="5" xr:uid="{EC46B3AB-1747-42DC-B4CE-0BC70E2236D2}"/>
    <cellStyle name="Normal 3" xfId="6" xr:uid="{E712E06E-786F-4C10-AFE0-E966AE72F4EA}"/>
    <cellStyle name="Normal 3 2" xfId="7" xr:uid="{74435E73-147A-4384-9E7B-45B25EAC381B}"/>
    <cellStyle name="Normal 4" xfId="8" xr:uid="{B235276A-DF5E-48F9-8C16-F70C3C08769B}"/>
    <cellStyle name="Normal 5" xfId="9" xr:uid="{55853331-288B-44AF-A6C2-3D9C27539D4A}"/>
    <cellStyle name="Porcentual 2" xfId="10" xr:uid="{9C5452C7-AACC-4D5D-8FEE-A89A444EA5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5959-4972-46EA-ADBA-6664E6AE4770}">
  <sheetPr codeName="Hoja1">
    <pageSetUpPr fitToPage="1"/>
  </sheetPr>
  <dimension ref="A1:P223"/>
  <sheetViews>
    <sheetView tabSelected="1" topLeftCell="A182" zoomScaleNormal="100" workbookViewId="0">
      <selection activeCell="A5" sqref="A5:O5"/>
    </sheetView>
  </sheetViews>
  <sheetFormatPr baseColWidth="10" defaultColWidth="9.140625" defaultRowHeight="12.75" x14ac:dyDescent="0.2"/>
  <cols>
    <col min="1" max="2" width="11.42578125" customWidth="1"/>
    <col min="3" max="3" width="12.85546875" customWidth="1"/>
    <col min="4" max="4" width="13.140625" customWidth="1"/>
    <col min="5" max="5" width="30.85546875" bestFit="1" customWidth="1"/>
    <col min="6" max="6" width="11.42578125" customWidth="1"/>
    <col min="7" max="7" width="10.140625" bestFit="1" customWidth="1"/>
    <col min="8" max="8" width="19.28515625" bestFit="1" customWidth="1"/>
    <col min="9" max="9" width="12.85546875" bestFit="1" customWidth="1"/>
    <col min="10" max="10" width="11.42578125" customWidth="1"/>
    <col min="11" max="11" width="17.5703125" customWidth="1"/>
    <col min="12" max="12" width="12.5703125" bestFit="1" customWidth="1"/>
    <col min="13" max="13" width="12.85546875" bestFit="1" customWidth="1"/>
    <col min="14" max="14" width="20.140625" bestFit="1" customWidth="1"/>
    <col min="15" max="15" width="14.140625" style="5" bestFit="1" customWidth="1"/>
    <col min="16" max="256" width="11.42578125" customWidth="1"/>
  </cols>
  <sheetData>
    <row r="1" spans="1:16" ht="19.5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ht="18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ht="19.5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18.75" x14ac:dyDescent="0.2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 ht="19.5" x14ac:dyDescent="0.2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6" ht="18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1"/>
      <c r="M6" s="1"/>
      <c r="N6" s="1"/>
      <c r="O6" s="4"/>
    </row>
    <row r="7" spans="1:16" ht="15" thickBot="1" x14ac:dyDescent="0.25">
      <c r="A7" s="73" t="s">
        <v>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6" ht="24" customHeight="1" thickBot="1" x14ac:dyDescent="0.25">
      <c r="A8" s="82" t="s">
        <v>5</v>
      </c>
      <c r="B8" s="79" t="s">
        <v>6</v>
      </c>
      <c r="C8" s="70" t="s">
        <v>7</v>
      </c>
      <c r="D8" s="70" t="s">
        <v>8</v>
      </c>
      <c r="E8" s="70" t="s">
        <v>9</v>
      </c>
      <c r="F8" s="70" t="s">
        <v>10</v>
      </c>
      <c r="G8" s="85" t="s">
        <v>11</v>
      </c>
      <c r="H8" s="86"/>
      <c r="I8" s="87"/>
      <c r="J8" s="74" t="s">
        <v>12</v>
      </c>
      <c r="K8" s="75"/>
      <c r="L8" s="76"/>
      <c r="M8" s="66" t="s">
        <v>13</v>
      </c>
      <c r="N8" s="67"/>
      <c r="O8" s="68"/>
    </row>
    <row r="9" spans="1:16" ht="12.75" customHeight="1" x14ac:dyDescent="0.2">
      <c r="A9" s="83"/>
      <c r="B9" s="80"/>
      <c r="C9" s="71"/>
      <c r="D9" s="71"/>
      <c r="E9" s="71"/>
      <c r="F9" s="71"/>
      <c r="G9" s="60" t="s">
        <v>14</v>
      </c>
      <c r="H9" s="60" t="s">
        <v>15</v>
      </c>
      <c r="I9" s="60" t="s">
        <v>16</v>
      </c>
      <c r="J9" s="56" t="s">
        <v>14</v>
      </c>
      <c r="K9" s="56" t="s">
        <v>15</v>
      </c>
      <c r="L9" s="56" t="s">
        <v>17</v>
      </c>
      <c r="M9" s="58" t="s">
        <v>14</v>
      </c>
      <c r="N9" s="58" t="s">
        <v>15</v>
      </c>
      <c r="O9" s="58" t="s">
        <v>18</v>
      </c>
    </row>
    <row r="10" spans="1:16" ht="15" customHeight="1" x14ac:dyDescent="0.2">
      <c r="A10" s="83"/>
      <c r="B10" s="80"/>
      <c r="C10" s="71"/>
      <c r="D10" s="71"/>
      <c r="E10" s="71"/>
      <c r="F10" s="71"/>
      <c r="G10" s="61"/>
      <c r="H10" s="61"/>
      <c r="I10" s="61"/>
      <c r="J10" s="57"/>
      <c r="K10" s="57"/>
      <c r="L10" s="57"/>
      <c r="M10" s="59"/>
      <c r="N10" s="59"/>
      <c r="O10" s="59"/>
    </row>
    <row r="11" spans="1:16" ht="21" customHeight="1" thickBot="1" x14ac:dyDescent="0.25">
      <c r="A11" s="84"/>
      <c r="B11" s="81"/>
      <c r="C11" s="72"/>
      <c r="D11" s="72"/>
      <c r="E11" s="72"/>
      <c r="F11" s="72"/>
      <c r="G11" s="69"/>
      <c r="H11" s="69"/>
      <c r="I11" s="61"/>
      <c r="J11" s="78"/>
      <c r="K11" s="78"/>
      <c r="L11" s="57"/>
      <c r="M11" s="59"/>
      <c r="N11" s="77"/>
      <c r="O11" s="59"/>
    </row>
    <row r="12" spans="1:16" x14ac:dyDescent="0.2">
      <c r="A12" s="23">
        <v>43987</v>
      </c>
      <c r="B12" s="7">
        <v>45483</v>
      </c>
      <c r="C12" s="25" t="s">
        <v>19</v>
      </c>
      <c r="D12" s="25"/>
      <c r="E12" s="25" t="s">
        <v>20</v>
      </c>
      <c r="F12" s="26" t="s">
        <v>21</v>
      </c>
      <c r="G12" s="27">
        <v>438</v>
      </c>
      <c r="H12" s="28">
        <f t="shared" ref="H12:H18" si="0">G12*I12</f>
        <v>110376</v>
      </c>
      <c r="I12" s="29">
        <v>252</v>
      </c>
      <c r="J12" s="30">
        <v>438</v>
      </c>
      <c r="K12" s="31">
        <f t="shared" ref="K12:K75" si="1">J12*L12</f>
        <v>82782</v>
      </c>
      <c r="L12" s="32">
        <v>189</v>
      </c>
      <c r="M12" s="33">
        <v>190</v>
      </c>
      <c r="N12" s="34">
        <f>M12*O12</f>
        <v>25840</v>
      </c>
      <c r="O12" s="21">
        <v>136</v>
      </c>
      <c r="P12" s="22"/>
    </row>
    <row r="13" spans="1:16" x14ac:dyDescent="0.2">
      <c r="A13" s="23">
        <v>43899</v>
      </c>
      <c r="B13" s="24">
        <v>43899</v>
      </c>
      <c r="C13" s="25" t="s">
        <v>19</v>
      </c>
      <c r="D13" s="25"/>
      <c r="E13" s="25" t="s">
        <v>22</v>
      </c>
      <c r="F13" s="26" t="s">
        <v>23</v>
      </c>
      <c r="G13" s="27">
        <v>137.75</v>
      </c>
      <c r="H13" s="28">
        <f t="shared" si="0"/>
        <v>0</v>
      </c>
      <c r="I13" s="29">
        <v>0</v>
      </c>
      <c r="J13" s="30">
        <v>465</v>
      </c>
      <c r="K13" s="31">
        <f t="shared" si="1"/>
        <v>0</v>
      </c>
      <c r="L13" s="32">
        <v>0</v>
      </c>
      <c r="M13" s="33">
        <v>465</v>
      </c>
      <c r="N13" s="34">
        <v>0</v>
      </c>
      <c r="O13" s="35">
        <v>0</v>
      </c>
      <c r="P13" s="22"/>
    </row>
    <row r="14" spans="1:16" x14ac:dyDescent="0.2">
      <c r="A14" s="23">
        <v>44603</v>
      </c>
      <c r="B14" s="24">
        <v>44810</v>
      </c>
      <c r="C14" s="25" t="s">
        <v>19</v>
      </c>
      <c r="D14" s="25" t="s">
        <v>24</v>
      </c>
      <c r="E14" s="25" t="s">
        <v>25</v>
      </c>
      <c r="F14" s="26" t="s">
        <v>26</v>
      </c>
      <c r="G14" s="27">
        <v>93.5</v>
      </c>
      <c r="H14" s="28">
        <f t="shared" si="0"/>
        <v>0</v>
      </c>
      <c r="I14" s="29">
        <v>0</v>
      </c>
      <c r="J14" s="30">
        <v>465</v>
      </c>
      <c r="K14" s="31">
        <f t="shared" si="1"/>
        <v>0</v>
      </c>
      <c r="L14" s="32">
        <v>0</v>
      </c>
      <c r="M14" s="33">
        <v>465</v>
      </c>
      <c r="N14" s="34">
        <v>0</v>
      </c>
      <c r="O14" s="35">
        <v>0</v>
      </c>
      <c r="P14" s="22"/>
    </row>
    <row r="15" spans="1:16" ht="13.5" thickBot="1" x14ac:dyDescent="0.25">
      <c r="A15" s="23">
        <v>43167</v>
      </c>
      <c r="B15" s="24">
        <v>43167</v>
      </c>
      <c r="C15" s="25" t="s">
        <v>19</v>
      </c>
      <c r="D15" s="25" t="s">
        <v>27</v>
      </c>
      <c r="E15" s="25" t="s">
        <v>28</v>
      </c>
      <c r="F15" s="26" t="s">
        <v>29</v>
      </c>
      <c r="G15" s="27">
        <v>465</v>
      </c>
      <c r="H15" s="28">
        <f t="shared" si="0"/>
        <v>0</v>
      </c>
      <c r="I15" s="29">
        <v>0</v>
      </c>
      <c r="J15" s="30">
        <v>465</v>
      </c>
      <c r="K15" s="31">
        <f t="shared" si="1"/>
        <v>0</v>
      </c>
      <c r="L15" s="32">
        <v>0</v>
      </c>
      <c r="M15" s="33">
        <v>465</v>
      </c>
      <c r="N15" s="34">
        <f t="shared" ref="N15:N76" si="2">M15*O15</f>
        <v>0</v>
      </c>
      <c r="O15" s="35">
        <v>0</v>
      </c>
      <c r="P15" s="22"/>
    </row>
    <row r="16" spans="1:16" x14ac:dyDescent="0.2">
      <c r="A16" s="10">
        <v>6</v>
      </c>
      <c r="B16" s="47">
        <v>45454</v>
      </c>
      <c r="C16" s="11" t="s">
        <v>19</v>
      </c>
      <c r="D16" s="12" t="s">
        <v>30</v>
      </c>
      <c r="E16" s="12" t="s">
        <v>31</v>
      </c>
      <c r="F16" s="13" t="s">
        <v>21</v>
      </c>
      <c r="G16" s="14">
        <v>143</v>
      </c>
      <c r="H16" s="15">
        <f t="shared" si="0"/>
        <v>27313</v>
      </c>
      <c r="I16" s="16">
        <v>191</v>
      </c>
      <c r="J16" s="17">
        <v>140.80000000000001</v>
      </c>
      <c r="K16" s="18">
        <f t="shared" si="1"/>
        <v>39001.600000000006</v>
      </c>
      <c r="L16" s="19">
        <v>277</v>
      </c>
      <c r="M16" s="20">
        <v>140.80000000000001</v>
      </c>
      <c r="N16" s="34">
        <f t="shared" si="2"/>
        <v>23091.200000000001</v>
      </c>
      <c r="O16" s="35">
        <v>164</v>
      </c>
      <c r="P16" s="22"/>
    </row>
    <row r="17" spans="1:16" x14ac:dyDescent="0.2">
      <c r="A17" s="23">
        <v>44636</v>
      </c>
      <c r="B17" s="24" t="s">
        <v>32</v>
      </c>
      <c r="C17" s="25" t="s">
        <v>19</v>
      </c>
      <c r="D17" s="25" t="s">
        <v>33</v>
      </c>
      <c r="E17" s="25" t="s">
        <v>34</v>
      </c>
      <c r="F17" s="26" t="s">
        <v>21</v>
      </c>
      <c r="G17" s="27">
        <v>1531.1</v>
      </c>
      <c r="H17" s="28">
        <f t="shared" si="0"/>
        <v>36746.399999999994</v>
      </c>
      <c r="I17" s="29">
        <v>24</v>
      </c>
      <c r="J17" s="30">
        <v>1695</v>
      </c>
      <c r="K17" s="31">
        <f t="shared" si="1"/>
        <v>38985</v>
      </c>
      <c r="L17" s="32">
        <v>23</v>
      </c>
      <c r="M17" s="33">
        <v>1531.1</v>
      </c>
      <c r="N17" s="34">
        <f t="shared" si="2"/>
        <v>32153.1</v>
      </c>
      <c r="O17" s="35">
        <v>21</v>
      </c>
      <c r="P17" s="22"/>
    </row>
    <row r="18" spans="1:16" x14ac:dyDescent="0.2">
      <c r="A18" s="23">
        <v>44691</v>
      </c>
      <c r="B18" s="7">
        <v>45454</v>
      </c>
      <c r="C18" s="25" t="s">
        <v>19</v>
      </c>
      <c r="D18" s="25" t="s">
        <v>35</v>
      </c>
      <c r="E18" s="25" t="s">
        <v>36</v>
      </c>
      <c r="F18" s="26" t="s">
        <v>21</v>
      </c>
      <c r="G18" s="27">
        <v>315.7</v>
      </c>
      <c r="H18" s="28">
        <f t="shared" si="0"/>
        <v>176160.6</v>
      </c>
      <c r="I18" s="29">
        <v>558</v>
      </c>
      <c r="J18" s="30">
        <v>315.7</v>
      </c>
      <c r="K18" s="31">
        <f t="shared" si="1"/>
        <v>250981.5</v>
      </c>
      <c r="L18" s="32">
        <v>795</v>
      </c>
      <c r="M18" s="33">
        <v>315.7</v>
      </c>
      <c r="N18" s="34">
        <f t="shared" si="2"/>
        <v>195102.6</v>
      </c>
      <c r="O18" s="6">
        <v>618</v>
      </c>
      <c r="P18" s="22"/>
    </row>
    <row r="19" spans="1:16" x14ac:dyDescent="0.2">
      <c r="A19" s="23">
        <v>44691</v>
      </c>
      <c r="B19" s="7">
        <v>45454</v>
      </c>
      <c r="C19" s="25" t="s">
        <v>19</v>
      </c>
      <c r="D19" s="25" t="s">
        <v>37</v>
      </c>
      <c r="E19" s="25" t="s">
        <v>38</v>
      </c>
      <c r="F19" s="26" t="s">
        <v>39</v>
      </c>
      <c r="G19" s="27">
        <v>84.31</v>
      </c>
      <c r="H19" s="28">
        <f t="shared" ref="H19:H71" si="3">G19*I19</f>
        <v>13995.460000000001</v>
      </c>
      <c r="I19" s="29">
        <v>166</v>
      </c>
      <c r="J19" s="30">
        <v>84.81</v>
      </c>
      <c r="K19" s="31">
        <f t="shared" si="1"/>
        <v>22474.65</v>
      </c>
      <c r="L19" s="32">
        <v>265</v>
      </c>
      <c r="M19" s="33">
        <v>84.81</v>
      </c>
      <c r="N19" s="34">
        <f t="shared" si="2"/>
        <v>22305.03</v>
      </c>
      <c r="O19" s="35">
        <v>263</v>
      </c>
      <c r="P19" s="22"/>
    </row>
    <row r="20" spans="1:16" x14ac:dyDescent="0.2">
      <c r="A20" s="23">
        <v>44546</v>
      </c>
      <c r="B20" s="24" t="s">
        <v>40</v>
      </c>
      <c r="C20" s="25" t="s">
        <v>19</v>
      </c>
      <c r="D20" s="25" t="s">
        <v>41</v>
      </c>
      <c r="E20" s="25" t="s">
        <v>42</v>
      </c>
      <c r="F20" s="26" t="s">
        <v>26</v>
      </c>
      <c r="G20" s="27">
        <v>47.9</v>
      </c>
      <c r="H20" s="28">
        <f t="shared" si="3"/>
        <v>21555</v>
      </c>
      <c r="I20" s="29">
        <v>450</v>
      </c>
      <c r="J20" s="30">
        <v>47.9</v>
      </c>
      <c r="K20" s="31">
        <f t="shared" si="1"/>
        <v>31135</v>
      </c>
      <c r="L20" s="32">
        <v>650</v>
      </c>
      <c r="M20" s="33">
        <v>47.9</v>
      </c>
      <c r="N20" s="34">
        <f t="shared" si="2"/>
        <v>28740</v>
      </c>
      <c r="O20" s="35">
        <v>600</v>
      </c>
      <c r="P20" s="22"/>
    </row>
    <row r="21" spans="1:16" x14ac:dyDescent="0.2">
      <c r="A21" s="23">
        <v>44546</v>
      </c>
      <c r="B21" s="24" t="s">
        <v>43</v>
      </c>
      <c r="C21" s="25" t="s">
        <v>19</v>
      </c>
      <c r="D21" s="25" t="s">
        <v>44</v>
      </c>
      <c r="E21" s="25" t="s">
        <v>45</v>
      </c>
      <c r="F21" s="26" t="s">
        <v>26</v>
      </c>
      <c r="G21" s="27">
        <v>47.9</v>
      </c>
      <c r="H21" s="28">
        <f t="shared" si="3"/>
        <v>16765</v>
      </c>
      <c r="I21" s="29">
        <v>350</v>
      </c>
      <c r="J21" s="30">
        <v>47.9</v>
      </c>
      <c r="K21" s="31">
        <f t="shared" si="1"/>
        <v>33530</v>
      </c>
      <c r="L21" s="32">
        <v>700</v>
      </c>
      <c r="M21" s="33">
        <v>51.86</v>
      </c>
      <c r="N21" s="34">
        <f t="shared" si="2"/>
        <v>33709</v>
      </c>
      <c r="O21" s="35">
        <v>650</v>
      </c>
      <c r="P21" s="22"/>
    </row>
    <row r="22" spans="1:16" x14ac:dyDescent="0.2">
      <c r="A22" s="23">
        <v>44691</v>
      </c>
      <c r="B22" s="7">
        <v>45454</v>
      </c>
      <c r="C22" s="25" t="s">
        <v>19</v>
      </c>
      <c r="D22" s="25" t="s">
        <v>46</v>
      </c>
      <c r="E22" s="25" t="s">
        <v>47</v>
      </c>
      <c r="F22" s="26" t="s">
        <v>29</v>
      </c>
      <c r="G22" s="27">
        <v>26.5</v>
      </c>
      <c r="H22" s="28">
        <f t="shared" si="3"/>
        <v>116017</v>
      </c>
      <c r="I22" s="29">
        <v>4378</v>
      </c>
      <c r="J22" s="30">
        <v>13.42</v>
      </c>
      <c r="K22" s="31">
        <f t="shared" si="1"/>
        <v>98368.6</v>
      </c>
      <c r="L22" s="32">
        <v>7330</v>
      </c>
      <c r="M22" s="33">
        <v>12.67</v>
      </c>
      <c r="N22" s="34">
        <f t="shared" si="2"/>
        <v>54861.1</v>
      </c>
      <c r="O22" s="35">
        <v>4330</v>
      </c>
      <c r="P22" s="22"/>
    </row>
    <row r="23" spans="1:16" x14ac:dyDescent="0.2">
      <c r="A23" s="23">
        <v>44691</v>
      </c>
      <c r="B23" s="7">
        <v>45361</v>
      </c>
      <c r="C23" s="36" t="s">
        <v>19</v>
      </c>
      <c r="D23" s="25" t="s">
        <v>48</v>
      </c>
      <c r="E23" s="25" t="s">
        <v>49</v>
      </c>
      <c r="F23" s="26" t="s">
        <v>29</v>
      </c>
      <c r="G23" s="27">
        <v>21.47</v>
      </c>
      <c r="H23" s="28">
        <f t="shared" si="3"/>
        <v>33922.6</v>
      </c>
      <c r="I23" s="29">
        <v>1580</v>
      </c>
      <c r="J23" s="30">
        <v>140.80000000000001</v>
      </c>
      <c r="K23" s="31">
        <f t="shared" si="1"/>
        <v>254988.80000000002</v>
      </c>
      <c r="L23" s="32">
        <v>1811</v>
      </c>
      <c r="M23" s="33">
        <v>145.19999999999999</v>
      </c>
      <c r="N23" s="34">
        <f t="shared" si="2"/>
        <v>134310</v>
      </c>
      <c r="O23" s="35">
        <v>925</v>
      </c>
      <c r="P23" s="22"/>
    </row>
    <row r="24" spans="1:16" x14ac:dyDescent="0.2">
      <c r="A24" s="23">
        <v>44691</v>
      </c>
      <c r="B24" s="7">
        <v>45454</v>
      </c>
      <c r="C24" s="25" t="s">
        <v>19</v>
      </c>
      <c r="D24" s="25" t="s">
        <v>50</v>
      </c>
      <c r="E24" s="25" t="s">
        <v>51</v>
      </c>
      <c r="F24" s="26" t="s">
        <v>29</v>
      </c>
      <c r="G24" s="27">
        <v>20.69</v>
      </c>
      <c r="H24" s="28">
        <f t="shared" si="3"/>
        <v>66208</v>
      </c>
      <c r="I24" s="29">
        <v>3200</v>
      </c>
      <c r="J24" s="30">
        <v>10.81</v>
      </c>
      <c r="K24" s="31">
        <f t="shared" si="1"/>
        <v>73508</v>
      </c>
      <c r="L24" s="32">
        <v>6800</v>
      </c>
      <c r="M24" s="33">
        <v>12.08</v>
      </c>
      <c r="N24" s="34">
        <f t="shared" si="2"/>
        <v>77940.160000000003</v>
      </c>
      <c r="O24" s="35">
        <v>6452</v>
      </c>
      <c r="P24" s="22"/>
    </row>
    <row r="25" spans="1:16" x14ac:dyDescent="0.2">
      <c r="A25" s="23">
        <v>44518</v>
      </c>
      <c r="B25" s="24">
        <v>44518</v>
      </c>
      <c r="C25" s="25" t="s">
        <v>19</v>
      </c>
      <c r="D25" s="37" t="s">
        <v>52</v>
      </c>
      <c r="E25" s="37" t="s">
        <v>53</v>
      </c>
      <c r="F25" s="38" t="s">
        <v>54</v>
      </c>
      <c r="G25" s="27">
        <v>2899.26</v>
      </c>
      <c r="H25" s="28">
        <f t="shared" si="3"/>
        <v>28992.600000000002</v>
      </c>
      <c r="I25" s="39">
        <v>10</v>
      </c>
      <c r="J25" s="30">
        <v>2899.26</v>
      </c>
      <c r="K25" s="31">
        <f t="shared" si="1"/>
        <v>28992.600000000002</v>
      </c>
      <c r="L25" s="32">
        <v>10</v>
      </c>
      <c r="M25" s="33">
        <v>2899.26</v>
      </c>
      <c r="N25" s="34">
        <f t="shared" si="2"/>
        <v>0</v>
      </c>
      <c r="O25" s="35">
        <v>0</v>
      </c>
      <c r="P25" s="22"/>
    </row>
    <row r="26" spans="1:16" x14ac:dyDescent="0.2">
      <c r="A26" s="23" t="s">
        <v>55</v>
      </c>
      <c r="B26" s="24" t="s">
        <v>56</v>
      </c>
      <c r="C26" s="25" t="s">
        <v>19</v>
      </c>
      <c r="D26" s="25" t="s">
        <v>57</v>
      </c>
      <c r="E26" s="25" t="s">
        <v>58</v>
      </c>
      <c r="F26" s="26" t="s">
        <v>26</v>
      </c>
      <c r="G26" s="27">
        <v>11.32</v>
      </c>
      <c r="H26" s="28">
        <f t="shared" si="3"/>
        <v>5094</v>
      </c>
      <c r="I26" s="29">
        <v>450</v>
      </c>
      <c r="J26" s="30">
        <v>60</v>
      </c>
      <c r="K26" s="31">
        <f t="shared" si="1"/>
        <v>27000</v>
      </c>
      <c r="L26" s="32">
        <v>450</v>
      </c>
      <c r="M26" s="33">
        <v>11.32</v>
      </c>
      <c r="N26" s="34">
        <f t="shared" si="2"/>
        <v>4528</v>
      </c>
      <c r="O26" s="35">
        <v>400</v>
      </c>
      <c r="P26" s="22"/>
    </row>
    <row r="27" spans="1:16" x14ac:dyDescent="0.2">
      <c r="A27" s="23">
        <v>44538</v>
      </c>
      <c r="B27" s="7" t="s">
        <v>59</v>
      </c>
      <c r="C27" s="25" t="s">
        <v>19</v>
      </c>
      <c r="D27" s="25" t="s">
        <v>60</v>
      </c>
      <c r="E27" s="25" t="s">
        <v>61</v>
      </c>
      <c r="F27" s="26" t="s">
        <v>26</v>
      </c>
      <c r="G27" s="27">
        <v>15.4</v>
      </c>
      <c r="H27" s="28">
        <f t="shared" si="3"/>
        <v>12320</v>
      </c>
      <c r="I27" s="29">
        <v>800</v>
      </c>
      <c r="J27" s="30">
        <v>150</v>
      </c>
      <c r="K27" s="31">
        <f t="shared" si="1"/>
        <v>337500</v>
      </c>
      <c r="L27" s="32">
        <v>2250</v>
      </c>
      <c r="M27" s="33">
        <v>15.4</v>
      </c>
      <c r="N27" s="34">
        <f t="shared" si="2"/>
        <v>30030</v>
      </c>
      <c r="O27" s="35">
        <v>1950</v>
      </c>
      <c r="P27" s="22"/>
    </row>
    <row r="28" spans="1:16" x14ac:dyDescent="0.2">
      <c r="A28" s="23">
        <v>44484</v>
      </c>
      <c r="B28" s="7">
        <v>45633</v>
      </c>
      <c r="C28" s="25" t="s">
        <v>19</v>
      </c>
      <c r="D28" s="25" t="s">
        <v>62</v>
      </c>
      <c r="E28" s="25" t="s">
        <v>63</v>
      </c>
      <c r="F28" s="26" t="s">
        <v>26</v>
      </c>
      <c r="G28" s="27">
        <v>425</v>
      </c>
      <c r="H28" s="28">
        <f t="shared" si="3"/>
        <v>50575</v>
      </c>
      <c r="I28" s="29">
        <v>119</v>
      </c>
      <c r="J28" s="30">
        <v>850</v>
      </c>
      <c r="K28" s="31">
        <f t="shared" si="1"/>
        <v>81600</v>
      </c>
      <c r="L28" s="32">
        <v>96</v>
      </c>
      <c r="M28" s="33">
        <v>425</v>
      </c>
      <c r="N28" s="34">
        <f t="shared" si="2"/>
        <v>32725</v>
      </c>
      <c r="O28" s="35">
        <v>77</v>
      </c>
      <c r="P28" s="22"/>
    </row>
    <row r="29" spans="1:16" x14ac:dyDescent="0.2">
      <c r="A29" s="23">
        <v>44638</v>
      </c>
      <c r="B29" s="7">
        <v>45454</v>
      </c>
      <c r="C29" s="25" t="s">
        <v>19</v>
      </c>
      <c r="D29" s="25" t="s">
        <v>64</v>
      </c>
      <c r="E29" s="25" t="s">
        <v>65</v>
      </c>
      <c r="F29" s="26" t="s">
        <v>23</v>
      </c>
      <c r="G29" s="27">
        <v>45.36</v>
      </c>
      <c r="H29" s="28">
        <f t="shared" si="3"/>
        <v>6032.88</v>
      </c>
      <c r="I29" s="29">
        <v>133</v>
      </c>
      <c r="J29" s="30">
        <v>45.38</v>
      </c>
      <c r="K29" s="31">
        <f t="shared" si="1"/>
        <v>8486.0600000000013</v>
      </c>
      <c r="L29" s="32">
        <v>187</v>
      </c>
      <c r="M29" s="33">
        <v>85</v>
      </c>
      <c r="N29" s="34">
        <f t="shared" si="2"/>
        <v>13685</v>
      </c>
      <c r="O29" s="35">
        <v>161</v>
      </c>
      <c r="P29" s="22"/>
    </row>
    <row r="30" spans="1:16" x14ac:dyDescent="0.2">
      <c r="A30" s="23">
        <v>44638</v>
      </c>
      <c r="B30" s="7">
        <v>45454</v>
      </c>
      <c r="C30" s="25" t="s">
        <v>19</v>
      </c>
      <c r="D30" s="25" t="s">
        <v>66</v>
      </c>
      <c r="E30" s="25" t="s">
        <v>67</v>
      </c>
      <c r="F30" s="26" t="s">
        <v>26</v>
      </c>
      <c r="G30" s="27">
        <v>12.9</v>
      </c>
      <c r="H30" s="28">
        <f t="shared" si="3"/>
        <v>22188</v>
      </c>
      <c r="I30" s="29">
        <v>1720</v>
      </c>
      <c r="J30" s="30">
        <v>10.220000000000001</v>
      </c>
      <c r="K30" s="31">
        <f t="shared" si="1"/>
        <v>27083</v>
      </c>
      <c r="L30" s="32">
        <v>2650</v>
      </c>
      <c r="M30" s="33">
        <v>12.9</v>
      </c>
      <c r="N30" s="34">
        <f t="shared" si="2"/>
        <v>27219</v>
      </c>
      <c r="O30" s="35">
        <v>2110</v>
      </c>
      <c r="P30" s="22"/>
    </row>
    <row r="31" spans="1:16" x14ac:dyDescent="0.2">
      <c r="A31" s="23">
        <v>44518</v>
      </c>
      <c r="B31" s="7">
        <v>45454</v>
      </c>
      <c r="C31" s="25" t="s">
        <v>19</v>
      </c>
      <c r="D31" s="25" t="s">
        <v>68</v>
      </c>
      <c r="E31" s="25" t="s">
        <v>69</v>
      </c>
      <c r="F31" s="26" t="s">
        <v>26</v>
      </c>
      <c r="G31" s="27">
        <v>360.8</v>
      </c>
      <c r="H31" s="28">
        <f t="shared" si="3"/>
        <v>292248</v>
      </c>
      <c r="I31" s="29">
        <v>810</v>
      </c>
      <c r="J31" s="30">
        <v>360.8</v>
      </c>
      <c r="K31" s="31">
        <f t="shared" si="1"/>
        <v>234520</v>
      </c>
      <c r="L31" s="32">
        <v>650</v>
      </c>
      <c r="M31" s="33">
        <v>360.8</v>
      </c>
      <c r="N31" s="34">
        <f t="shared" si="2"/>
        <v>414920</v>
      </c>
      <c r="O31" s="35">
        <v>1150</v>
      </c>
      <c r="P31" s="22"/>
    </row>
    <row r="32" spans="1:16" x14ac:dyDescent="0.2">
      <c r="A32" s="23">
        <v>44691</v>
      </c>
      <c r="B32" s="7" t="s">
        <v>70</v>
      </c>
      <c r="C32" s="25" t="s">
        <v>19</v>
      </c>
      <c r="D32" s="25">
        <v>9536</v>
      </c>
      <c r="E32" s="25" t="s">
        <v>71</v>
      </c>
      <c r="F32" s="26" t="s">
        <v>72</v>
      </c>
      <c r="G32" s="27">
        <v>41.36</v>
      </c>
      <c r="H32" s="28">
        <f t="shared" si="3"/>
        <v>130284</v>
      </c>
      <c r="I32" s="29">
        <v>3150</v>
      </c>
      <c r="J32" s="30">
        <v>185.68</v>
      </c>
      <c r="K32" s="31">
        <f t="shared" si="1"/>
        <v>733436</v>
      </c>
      <c r="L32" s="32">
        <v>3950</v>
      </c>
      <c r="M32" s="33">
        <v>77</v>
      </c>
      <c r="N32" s="34">
        <f t="shared" si="2"/>
        <v>369600</v>
      </c>
      <c r="O32" s="35">
        <v>4800</v>
      </c>
      <c r="P32" s="22"/>
    </row>
    <row r="33" spans="1:16" x14ac:dyDescent="0.2">
      <c r="A33" s="23">
        <v>44478</v>
      </c>
      <c r="B33" s="24">
        <v>44478</v>
      </c>
      <c r="C33" s="25" t="s">
        <v>19</v>
      </c>
      <c r="D33" s="25" t="s">
        <v>68</v>
      </c>
      <c r="E33" s="40" t="s">
        <v>73</v>
      </c>
      <c r="F33" s="26" t="s">
        <v>26</v>
      </c>
      <c r="G33" s="27">
        <v>280</v>
      </c>
      <c r="H33" s="28">
        <f t="shared" si="3"/>
        <v>0</v>
      </c>
      <c r="I33" s="29">
        <v>0</v>
      </c>
      <c r="J33" s="30">
        <v>280</v>
      </c>
      <c r="K33" s="31">
        <f t="shared" si="1"/>
        <v>0</v>
      </c>
      <c r="L33" s="32">
        <v>0</v>
      </c>
      <c r="M33" s="33">
        <v>280</v>
      </c>
      <c r="N33" s="34">
        <f t="shared" si="2"/>
        <v>0</v>
      </c>
      <c r="O33" s="35">
        <v>0</v>
      </c>
      <c r="P33" s="22"/>
    </row>
    <row r="34" spans="1:16" ht="14.25" customHeight="1" x14ac:dyDescent="0.2">
      <c r="A34" s="23">
        <v>44691</v>
      </c>
      <c r="B34" s="24">
        <v>44691</v>
      </c>
      <c r="C34" s="25" t="s">
        <v>19</v>
      </c>
      <c r="D34" s="25" t="s">
        <v>74</v>
      </c>
      <c r="E34" s="40" t="s">
        <v>75</v>
      </c>
      <c r="F34" s="26" t="s">
        <v>26</v>
      </c>
      <c r="G34" s="27">
        <v>42.57</v>
      </c>
      <c r="H34" s="28">
        <f t="shared" si="3"/>
        <v>0</v>
      </c>
      <c r="I34" s="29">
        <v>0</v>
      </c>
      <c r="J34" s="30">
        <v>42.57</v>
      </c>
      <c r="K34" s="31">
        <f t="shared" si="1"/>
        <v>0</v>
      </c>
      <c r="L34" s="32">
        <v>0</v>
      </c>
      <c r="M34" s="33">
        <v>42.57</v>
      </c>
      <c r="N34" s="34">
        <f t="shared" si="2"/>
        <v>0</v>
      </c>
      <c r="O34" s="35">
        <v>0</v>
      </c>
      <c r="P34" s="22"/>
    </row>
    <row r="35" spans="1:16" x14ac:dyDescent="0.2">
      <c r="A35" s="23" t="s">
        <v>76</v>
      </c>
      <c r="B35" s="24" t="s">
        <v>76</v>
      </c>
      <c r="C35" s="25" t="s">
        <v>19</v>
      </c>
      <c r="D35" s="25" t="s">
        <v>77</v>
      </c>
      <c r="E35" s="25" t="s">
        <v>78</v>
      </c>
      <c r="F35" s="26" t="s">
        <v>26</v>
      </c>
      <c r="G35" s="27">
        <v>1333.2</v>
      </c>
      <c r="H35" s="28">
        <f t="shared" si="3"/>
        <v>0</v>
      </c>
      <c r="I35" s="29">
        <v>0</v>
      </c>
      <c r="J35" s="44">
        <v>1333.2</v>
      </c>
      <c r="K35" s="31">
        <f t="shared" si="1"/>
        <v>0</v>
      </c>
      <c r="L35" s="32">
        <v>0</v>
      </c>
      <c r="M35" s="33">
        <v>1333.2</v>
      </c>
      <c r="N35" s="34">
        <f t="shared" si="2"/>
        <v>0</v>
      </c>
      <c r="O35" s="35">
        <v>0</v>
      </c>
      <c r="P35" s="22"/>
    </row>
    <row r="36" spans="1:16" x14ac:dyDescent="0.2">
      <c r="A36" s="23">
        <v>44518</v>
      </c>
      <c r="B36" s="24">
        <v>44518</v>
      </c>
      <c r="C36" s="25" t="s">
        <v>19</v>
      </c>
      <c r="D36" s="25" t="s">
        <v>79</v>
      </c>
      <c r="E36" s="25" t="s">
        <v>80</v>
      </c>
      <c r="F36" s="26" t="s">
        <v>26</v>
      </c>
      <c r="G36" s="27">
        <v>1775.07</v>
      </c>
      <c r="H36" s="28">
        <f t="shared" si="3"/>
        <v>0</v>
      </c>
      <c r="I36" s="29">
        <v>0</v>
      </c>
      <c r="J36" s="30">
        <v>1775.07</v>
      </c>
      <c r="K36" s="31">
        <f t="shared" si="1"/>
        <v>0</v>
      </c>
      <c r="L36" s="32">
        <v>0</v>
      </c>
      <c r="M36" s="33">
        <v>1775</v>
      </c>
      <c r="N36" s="34">
        <f t="shared" si="2"/>
        <v>0</v>
      </c>
      <c r="O36" s="35">
        <v>0</v>
      </c>
      <c r="P36" s="22"/>
    </row>
    <row r="37" spans="1:16" ht="25.5" x14ac:dyDescent="0.2">
      <c r="A37" s="23">
        <v>44623</v>
      </c>
      <c r="B37" s="24" t="s">
        <v>81</v>
      </c>
      <c r="C37" s="25" t="s">
        <v>19</v>
      </c>
      <c r="D37" s="25" t="s">
        <v>82</v>
      </c>
      <c r="E37" s="25" t="s">
        <v>83</v>
      </c>
      <c r="F37" s="26" t="s">
        <v>84</v>
      </c>
      <c r="G37" s="27">
        <v>2000</v>
      </c>
      <c r="H37" s="28">
        <f t="shared" si="3"/>
        <v>20000</v>
      </c>
      <c r="I37" s="29">
        <v>10</v>
      </c>
      <c r="J37" s="30">
        <v>4200</v>
      </c>
      <c r="K37" s="31">
        <f t="shared" si="1"/>
        <v>789600</v>
      </c>
      <c r="L37" s="32">
        <v>188</v>
      </c>
      <c r="M37" s="33">
        <v>4200</v>
      </c>
      <c r="N37" s="34">
        <f t="shared" si="2"/>
        <v>596400</v>
      </c>
      <c r="O37" s="35">
        <v>142</v>
      </c>
      <c r="P37" s="22"/>
    </row>
    <row r="38" spans="1:16" x14ac:dyDescent="0.2">
      <c r="A38" s="23">
        <v>43893</v>
      </c>
      <c r="B38" s="7">
        <v>45454</v>
      </c>
      <c r="C38" s="25" t="s">
        <v>19</v>
      </c>
      <c r="D38" s="25" t="s">
        <v>85</v>
      </c>
      <c r="E38" s="25" t="s">
        <v>86</v>
      </c>
      <c r="F38" s="26" t="s">
        <v>26</v>
      </c>
      <c r="G38" s="27">
        <v>1107.1300000000001</v>
      </c>
      <c r="H38" s="28">
        <f t="shared" si="3"/>
        <v>193747.75000000003</v>
      </c>
      <c r="I38" s="29">
        <v>175</v>
      </c>
      <c r="J38" s="30">
        <v>1223</v>
      </c>
      <c r="K38" s="31">
        <f t="shared" si="1"/>
        <v>441503</v>
      </c>
      <c r="L38" s="32">
        <v>361</v>
      </c>
      <c r="M38" s="33">
        <v>616</v>
      </c>
      <c r="N38" s="34">
        <f t="shared" si="2"/>
        <v>197120</v>
      </c>
      <c r="O38" s="35">
        <v>320</v>
      </c>
      <c r="P38" s="22"/>
    </row>
    <row r="39" spans="1:16" x14ac:dyDescent="0.2">
      <c r="A39" s="23">
        <v>44691</v>
      </c>
      <c r="B39" s="24">
        <v>44888</v>
      </c>
      <c r="C39" s="25" t="s">
        <v>19</v>
      </c>
      <c r="D39" s="25" t="s">
        <v>87</v>
      </c>
      <c r="E39" s="25" t="s">
        <v>88</v>
      </c>
      <c r="F39" s="26" t="s">
        <v>26</v>
      </c>
      <c r="G39" s="27">
        <v>15.83</v>
      </c>
      <c r="H39" s="28">
        <f t="shared" si="3"/>
        <v>4828.1499999999996</v>
      </c>
      <c r="I39" s="29">
        <v>305</v>
      </c>
      <c r="J39" s="30">
        <v>15.83</v>
      </c>
      <c r="K39" s="31">
        <f t="shared" si="1"/>
        <v>4828.1499999999996</v>
      </c>
      <c r="L39" s="32">
        <v>305</v>
      </c>
      <c r="M39" s="33">
        <v>15.83</v>
      </c>
      <c r="N39" s="34">
        <f t="shared" si="2"/>
        <v>4828.1499999999996</v>
      </c>
      <c r="O39" s="35">
        <v>305</v>
      </c>
      <c r="P39" s="22"/>
    </row>
    <row r="40" spans="1:16" x14ac:dyDescent="0.2">
      <c r="A40" s="23">
        <v>44199</v>
      </c>
      <c r="B40" s="24">
        <v>44199</v>
      </c>
      <c r="C40" s="25" t="s">
        <v>19</v>
      </c>
      <c r="D40" s="25" t="s">
        <v>89</v>
      </c>
      <c r="E40" s="25" t="s">
        <v>90</v>
      </c>
      <c r="F40" s="26" t="s">
        <v>26</v>
      </c>
      <c r="G40" s="27">
        <v>163.80000000000001</v>
      </c>
      <c r="H40" s="28">
        <f t="shared" si="3"/>
        <v>36691.200000000004</v>
      </c>
      <c r="I40" s="29">
        <v>224</v>
      </c>
      <c r="J40" s="30">
        <v>153.80000000000001</v>
      </c>
      <c r="K40" s="31">
        <f t="shared" si="1"/>
        <v>46140</v>
      </c>
      <c r="L40" s="32">
        <v>300</v>
      </c>
      <c r="M40" s="33">
        <v>153.80000000000001</v>
      </c>
      <c r="N40" s="34">
        <f t="shared" si="2"/>
        <v>45371</v>
      </c>
      <c r="O40" s="35">
        <v>295</v>
      </c>
      <c r="P40" s="22"/>
    </row>
    <row r="41" spans="1:16" x14ac:dyDescent="0.2">
      <c r="A41" s="23">
        <v>44233</v>
      </c>
      <c r="B41" s="7" t="s">
        <v>56</v>
      </c>
      <c r="C41" s="25" t="s">
        <v>19</v>
      </c>
      <c r="D41" s="25" t="s">
        <v>91</v>
      </c>
      <c r="E41" s="25" t="s">
        <v>92</v>
      </c>
      <c r="F41" s="26" t="s">
        <v>26</v>
      </c>
      <c r="G41" s="27">
        <v>138</v>
      </c>
      <c r="H41" s="28">
        <f t="shared" si="3"/>
        <v>30774</v>
      </c>
      <c r="I41" s="29">
        <v>223</v>
      </c>
      <c r="J41" s="30">
        <v>30.91</v>
      </c>
      <c r="K41" s="31">
        <f t="shared" si="1"/>
        <v>11374.88</v>
      </c>
      <c r="L41" s="32">
        <v>368</v>
      </c>
      <c r="M41" s="33">
        <v>61.36</v>
      </c>
      <c r="N41" s="34">
        <f t="shared" si="2"/>
        <v>15217.28</v>
      </c>
      <c r="O41" s="35">
        <v>248</v>
      </c>
      <c r="P41" s="22"/>
    </row>
    <row r="42" spans="1:16" x14ac:dyDescent="0.2">
      <c r="A42" s="23">
        <v>44638</v>
      </c>
      <c r="B42" s="7">
        <v>45572</v>
      </c>
      <c r="C42" s="25" t="s">
        <v>19</v>
      </c>
      <c r="D42" s="25" t="s">
        <v>93</v>
      </c>
      <c r="E42" s="25" t="s">
        <v>94</v>
      </c>
      <c r="F42" s="26" t="s">
        <v>26</v>
      </c>
      <c r="G42" s="27">
        <v>138</v>
      </c>
      <c r="H42" s="28">
        <f t="shared" si="3"/>
        <v>46230</v>
      </c>
      <c r="I42" s="29">
        <v>335</v>
      </c>
      <c r="J42" s="30">
        <v>138</v>
      </c>
      <c r="K42" s="31">
        <f t="shared" si="1"/>
        <v>73830</v>
      </c>
      <c r="L42" s="32">
        <v>535</v>
      </c>
      <c r="M42" s="33">
        <v>15.53</v>
      </c>
      <c r="N42" s="34">
        <f t="shared" si="2"/>
        <v>7314.63</v>
      </c>
      <c r="O42" s="35">
        <v>471</v>
      </c>
      <c r="P42" s="22"/>
    </row>
    <row r="43" spans="1:16" x14ac:dyDescent="0.2">
      <c r="A43" s="23">
        <v>44637</v>
      </c>
      <c r="B43" s="7">
        <v>45572</v>
      </c>
      <c r="C43" s="25" t="s">
        <v>19</v>
      </c>
      <c r="D43" s="25" t="s">
        <v>95</v>
      </c>
      <c r="E43" s="25" t="s">
        <v>96</v>
      </c>
      <c r="F43" s="26" t="s">
        <v>97</v>
      </c>
      <c r="G43" s="27">
        <v>2800</v>
      </c>
      <c r="H43" s="28">
        <f t="shared" si="3"/>
        <v>109200</v>
      </c>
      <c r="I43" s="29">
        <v>39</v>
      </c>
      <c r="J43" s="30">
        <v>2800</v>
      </c>
      <c r="K43" s="31">
        <f t="shared" si="1"/>
        <v>112000</v>
      </c>
      <c r="L43" s="32">
        <v>40</v>
      </c>
      <c r="M43" s="33">
        <v>1469</v>
      </c>
      <c r="N43" s="34">
        <f t="shared" si="2"/>
        <v>29380</v>
      </c>
      <c r="O43" s="35">
        <v>20</v>
      </c>
      <c r="P43" s="22"/>
    </row>
    <row r="44" spans="1:16" ht="24.75" customHeight="1" x14ac:dyDescent="0.2">
      <c r="A44" s="23" t="s">
        <v>98</v>
      </c>
      <c r="B44" s="24">
        <v>44820</v>
      </c>
      <c r="C44" s="25" t="s">
        <v>19</v>
      </c>
      <c r="D44" s="25" t="s">
        <v>99</v>
      </c>
      <c r="E44" s="25" t="s">
        <v>96</v>
      </c>
      <c r="F44" s="26" t="s">
        <v>21</v>
      </c>
      <c r="G44" s="27">
        <v>15000</v>
      </c>
      <c r="H44" s="28">
        <f t="shared" si="3"/>
        <v>15000</v>
      </c>
      <c r="I44" s="29">
        <v>1</v>
      </c>
      <c r="J44" s="30">
        <v>15000</v>
      </c>
      <c r="K44" s="31">
        <f t="shared" si="1"/>
        <v>15000</v>
      </c>
      <c r="L44" s="32">
        <v>1</v>
      </c>
      <c r="M44" s="33">
        <v>15000</v>
      </c>
      <c r="N44" s="34">
        <f t="shared" si="2"/>
        <v>15000</v>
      </c>
      <c r="O44" s="35">
        <v>1</v>
      </c>
      <c r="P44" s="22"/>
    </row>
    <row r="45" spans="1:16" x14ac:dyDescent="0.2">
      <c r="A45" s="23">
        <v>44545</v>
      </c>
      <c r="B45" s="24" t="s">
        <v>100</v>
      </c>
      <c r="C45" s="25" t="s">
        <v>19</v>
      </c>
      <c r="D45" s="25" t="s">
        <v>101</v>
      </c>
      <c r="E45" s="25" t="s">
        <v>102</v>
      </c>
      <c r="F45" s="26" t="s">
        <v>103</v>
      </c>
      <c r="G45" s="27">
        <v>27</v>
      </c>
      <c r="H45" s="28">
        <f t="shared" si="3"/>
        <v>6885</v>
      </c>
      <c r="I45" s="29">
        <v>255</v>
      </c>
      <c r="J45" s="30">
        <v>27</v>
      </c>
      <c r="K45" s="31">
        <f t="shared" si="1"/>
        <v>13230</v>
      </c>
      <c r="L45" s="32">
        <v>490</v>
      </c>
      <c r="M45" s="33">
        <v>76.7</v>
      </c>
      <c r="N45" s="34">
        <f t="shared" si="2"/>
        <v>29529.5</v>
      </c>
      <c r="O45" s="35">
        <v>385</v>
      </c>
      <c r="P45" s="22"/>
    </row>
    <row r="46" spans="1:16" x14ac:dyDescent="0.2">
      <c r="A46" s="23">
        <v>44602</v>
      </c>
      <c r="B46" s="24" t="s">
        <v>104</v>
      </c>
      <c r="C46" s="25" t="s">
        <v>19</v>
      </c>
      <c r="D46" s="25" t="s">
        <v>105</v>
      </c>
      <c r="E46" s="25" t="s">
        <v>106</v>
      </c>
      <c r="F46" s="26" t="s">
        <v>26</v>
      </c>
      <c r="G46" s="27">
        <v>1500</v>
      </c>
      <c r="H46" s="28">
        <f t="shared" si="3"/>
        <v>105000</v>
      </c>
      <c r="I46" s="28">
        <v>70</v>
      </c>
      <c r="J46" s="30">
        <v>2180</v>
      </c>
      <c r="K46" s="31">
        <f t="shared" si="1"/>
        <v>87200</v>
      </c>
      <c r="L46" s="32">
        <v>40</v>
      </c>
      <c r="M46" s="33">
        <v>1500</v>
      </c>
      <c r="N46" s="34">
        <f t="shared" si="2"/>
        <v>0</v>
      </c>
      <c r="O46" s="35">
        <v>0</v>
      </c>
      <c r="P46" s="22"/>
    </row>
    <row r="47" spans="1:16" x14ac:dyDescent="0.2">
      <c r="A47" s="23" t="s">
        <v>107</v>
      </c>
      <c r="B47" s="24" t="s">
        <v>108</v>
      </c>
      <c r="C47" s="25" t="s">
        <v>19</v>
      </c>
      <c r="D47" s="25" t="s">
        <v>109</v>
      </c>
      <c r="E47" s="25" t="s">
        <v>110</v>
      </c>
      <c r="F47" s="26" t="s">
        <v>26</v>
      </c>
      <c r="G47" s="41">
        <v>2170</v>
      </c>
      <c r="H47" s="28">
        <f t="shared" si="3"/>
        <v>0</v>
      </c>
      <c r="I47" s="29">
        <v>0</v>
      </c>
      <c r="J47" s="30">
        <v>2500</v>
      </c>
      <c r="K47" s="31">
        <f t="shared" si="1"/>
        <v>0</v>
      </c>
      <c r="L47" s="32">
        <v>0</v>
      </c>
      <c r="M47" s="33">
        <v>2500</v>
      </c>
      <c r="N47" s="34">
        <f t="shared" si="2"/>
        <v>0</v>
      </c>
      <c r="O47" s="35">
        <v>0</v>
      </c>
      <c r="P47" s="22"/>
    </row>
    <row r="48" spans="1:16" x14ac:dyDescent="0.2">
      <c r="A48" s="23" t="s">
        <v>111</v>
      </c>
      <c r="B48" s="7">
        <v>45302</v>
      </c>
      <c r="C48" s="25" t="s">
        <v>19</v>
      </c>
      <c r="D48" s="25" t="s">
        <v>112</v>
      </c>
      <c r="E48" s="25" t="s">
        <v>113</v>
      </c>
      <c r="F48" s="26" t="s">
        <v>26</v>
      </c>
      <c r="G48" s="27">
        <v>1526.25</v>
      </c>
      <c r="H48" s="28">
        <f t="shared" si="3"/>
        <v>0</v>
      </c>
      <c r="I48" s="29">
        <v>0</v>
      </c>
      <c r="J48" s="30">
        <v>2542.37</v>
      </c>
      <c r="K48" s="31">
        <f t="shared" si="1"/>
        <v>508474</v>
      </c>
      <c r="L48" s="32">
        <v>200</v>
      </c>
      <c r="M48" s="33">
        <v>1526.25</v>
      </c>
      <c r="N48" s="34">
        <f t="shared" si="2"/>
        <v>274725</v>
      </c>
      <c r="O48" s="35">
        <v>180</v>
      </c>
      <c r="P48" s="22"/>
    </row>
    <row r="49" spans="1:16" x14ac:dyDescent="0.2">
      <c r="A49" s="23">
        <v>44547</v>
      </c>
      <c r="B49" s="7">
        <v>45454</v>
      </c>
      <c r="C49" s="25" t="s">
        <v>19</v>
      </c>
      <c r="D49" s="25" t="s">
        <v>114</v>
      </c>
      <c r="E49" s="25" t="s">
        <v>115</v>
      </c>
      <c r="F49" s="26" t="s">
        <v>26</v>
      </c>
      <c r="G49" s="27">
        <v>12.03</v>
      </c>
      <c r="H49" s="28">
        <f t="shared" si="3"/>
        <v>36306.54</v>
      </c>
      <c r="I49" s="29">
        <v>3018</v>
      </c>
      <c r="J49" s="30">
        <v>12.03</v>
      </c>
      <c r="K49" s="31">
        <f t="shared" si="1"/>
        <v>46652.34</v>
      </c>
      <c r="L49" s="32">
        <v>3878</v>
      </c>
      <c r="M49" s="33">
        <v>14.11</v>
      </c>
      <c r="N49" s="34">
        <f t="shared" si="2"/>
        <v>42725.08</v>
      </c>
      <c r="O49" s="35">
        <v>3028</v>
      </c>
      <c r="P49" s="22"/>
    </row>
    <row r="50" spans="1:16" x14ac:dyDescent="0.2">
      <c r="A50" s="23">
        <v>44622</v>
      </c>
      <c r="B50" s="7">
        <v>45421</v>
      </c>
      <c r="C50" s="25" t="s">
        <v>19</v>
      </c>
      <c r="D50" s="25" t="s">
        <v>116</v>
      </c>
      <c r="E50" s="25" t="s">
        <v>117</v>
      </c>
      <c r="F50" s="26" t="s">
        <v>26</v>
      </c>
      <c r="G50" s="27">
        <v>14.11</v>
      </c>
      <c r="H50" s="28">
        <f t="shared" si="3"/>
        <v>4938.5</v>
      </c>
      <c r="I50" s="29">
        <v>350</v>
      </c>
      <c r="J50" s="30">
        <v>12.03</v>
      </c>
      <c r="K50" s="31">
        <f t="shared" si="1"/>
        <v>4210.5</v>
      </c>
      <c r="L50" s="32">
        <v>350</v>
      </c>
      <c r="M50" s="33">
        <v>38</v>
      </c>
      <c r="N50" s="34">
        <f t="shared" si="2"/>
        <v>11400</v>
      </c>
      <c r="O50" s="35">
        <v>300</v>
      </c>
      <c r="P50" s="22"/>
    </row>
    <row r="51" spans="1:16" x14ac:dyDescent="0.2">
      <c r="A51" s="23">
        <v>42433</v>
      </c>
      <c r="B51" s="7">
        <v>45361</v>
      </c>
      <c r="C51" s="25" t="s">
        <v>19</v>
      </c>
      <c r="D51" s="25" t="s">
        <v>118</v>
      </c>
      <c r="E51" s="25" t="s">
        <v>119</v>
      </c>
      <c r="F51" s="26" t="s">
        <v>26</v>
      </c>
      <c r="G51" s="27">
        <v>32.67</v>
      </c>
      <c r="H51" s="28">
        <f t="shared" si="3"/>
        <v>65340</v>
      </c>
      <c r="I51" s="29">
        <v>2000</v>
      </c>
      <c r="J51" s="30">
        <v>32.67</v>
      </c>
      <c r="K51" s="31">
        <f t="shared" si="1"/>
        <v>75141</v>
      </c>
      <c r="L51" s="32">
        <v>2300</v>
      </c>
      <c r="M51" s="33">
        <v>86.45</v>
      </c>
      <c r="N51" s="34">
        <f t="shared" si="2"/>
        <v>216125</v>
      </c>
      <c r="O51" s="35">
        <v>2500</v>
      </c>
      <c r="P51" s="22"/>
    </row>
    <row r="52" spans="1:16" x14ac:dyDescent="0.2">
      <c r="A52" s="23">
        <v>44622</v>
      </c>
      <c r="B52" s="24">
        <v>44888</v>
      </c>
      <c r="C52" s="25" t="s">
        <v>19</v>
      </c>
      <c r="D52" s="25" t="s">
        <v>120</v>
      </c>
      <c r="E52" s="25" t="s">
        <v>121</v>
      </c>
      <c r="F52" s="26" t="s">
        <v>26</v>
      </c>
      <c r="G52" s="27">
        <v>652.5</v>
      </c>
      <c r="H52" s="28">
        <f t="shared" si="3"/>
        <v>7177.5</v>
      </c>
      <c r="I52" s="29">
        <v>11</v>
      </c>
      <c r="J52" s="30">
        <v>652.5</v>
      </c>
      <c r="K52" s="31">
        <f t="shared" si="1"/>
        <v>118102.5</v>
      </c>
      <c r="L52" s="32">
        <v>181</v>
      </c>
      <c r="M52" s="33">
        <v>652.5</v>
      </c>
      <c r="N52" s="34">
        <f t="shared" si="2"/>
        <v>118102.5</v>
      </c>
      <c r="O52" s="35">
        <v>181</v>
      </c>
      <c r="P52" s="22"/>
    </row>
    <row r="53" spans="1:16" ht="11.25" customHeight="1" x14ac:dyDescent="0.2">
      <c r="A53" s="23" t="s">
        <v>122</v>
      </c>
      <c r="B53" s="24" t="s">
        <v>122</v>
      </c>
      <c r="C53" s="25" t="s">
        <v>19</v>
      </c>
      <c r="D53" s="25" t="s">
        <v>123</v>
      </c>
      <c r="E53" s="25" t="s">
        <v>124</v>
      </c>
      <c r="F53" s="26" t="s">
        <v>26</v>
      </c>
      <c r="G53" s="27">
        <v>652.5</v>
      </c>
      <c r="H53" s="28">
        <f t="shared" si="3"/>
        <v>202275</v>
      </c>
      <c r="I53" s="29">
        <v>310</v>
      </c>
      <c r="J53" s="30">
        <v>905.2</v>
      </c>
      <c r="K53" s="31">
        <f t="shared" si="1"/>
        <v>262508</v>
      </c>
      <c r="L53" s="32">
        <v>290</v>
      </c>
      <c r="M53" s="33">
        <v>905.2</v>
      </c>
      <c r="N53" s="34">
        <f t="shared" si="2"/>
        <v>262508</v>
      </c>
      <c r="O53" s="35">
        <v>290</v>
      </c>
      <c r="P53" s="22"/>
    </row>
    <row r="54" spans="1:16" x14ac:dyDescent="0.2">
      <c r="A54" s="23">
        <v>43142</v>
      </c>
      <c r="B54" s="24">
        <v>43142</v>
      </c>
      <c r="C54" s="25" t="s">
        <v>19</v>
      </c>
      <c r="D54" s="25" t="s">
        <v>125</v>
      </c>
      <c r="E54" s="25" t="s">
        <v>126</v>
      </c>
      <c r="F54" s="26" t="s">
        <v>26</v>
      </c>
      <c r="G54" s="27">
        <v>100</v>
      </c>
      <c r="H54" s="28">
        <f t="shared" si="3"/>
        <v>900</v>
      </c>
      <c r="I54" s="29">
        <v>9</v>
      </c>
      <c r="J54" s="30">
        <v>100</v>
      </c>
      <c r="K54" s="31">
        <f t="shared" si="1"/>
        <v>900</v>
      </c>
      <c r="L54" s="32">
        <v>9</v>
      </c>
      <c r="M54" s="33">
        <v>100</v>
      </c>
      <c r="N54" s="34">
        <f t="shared" si="2"/>
        <v>900</v>
      </c>
      <c r="O54" s="35">
        <v>9</v>
      </c>
      <c r="P54" s="22"/>
    </row>
    <row r="55" spans="1:16" x14ac:dyDescent="0.2">
      <c r="A55" s="23">
        <v>43536</v>
      </c>
      <c r="B55" s="24">
        <v>43536</v>
      </c>
      <c r="C55" s="25" t="s">
        <v>19</v>
      </c>
      <c r="D55" s="25" t="s">
        <v>127</v>
      </c>
      <c r="E55" s="25" t="s">
        <v>128</v>
      </c>
      <c r="F55" s="26" t="s">
        <v>26</v>
      </c>
      <c r="G55" s="27">
        <v>550</v>
      </c>
      <c r="H55" s="28">
        <f t="shared" si="3"/>
        <v>3850</v>
      </c>
      <c r="I55" s="29">
        <v>7</v>
      </c>
      <c r="J55" s="30">
        <v>550</v>
      </c>
      <c r="K55" s="31">
        <f t="shared" si="1"/>
        <v>3850</v>
      </c>
      <c r="L55" s="32">
        <v>7</v>
      </c>
      <c r="M55" s="33">
        <v>550</v>
      </c>
      <c r="N55" s="34">
        <f t="shared" si="2"/>
        <v>3850</v>
      </c>
      <c r="O55" s="35">
        <v>7</v>
      </c>
      <c r="P55" s="22"/>
    </row>
    <row r="56" spans="1:16" ht="25.5" x14ac:dyDescent="0.2">
      <c r="A56" s="23">
        <v>43139</v>
      </c>
      <c r="B56" s="7" t="s">
        <v>129</v>
      </c>
      <c r="C56" s="25" t="s">
        <v>19</v>
      </c>
      <c r="D56" s="25" t="s">
        <v>130</v>
      </c>
      <c r="E56" s="25" t="s">
        <v>131</v>
      </c>
      <c r="F56" s="26" t="s">
        <v>26</v>
      </c>
      <c r="G56" s="41">
        <v>7239.12</v>
      </c>
      <c r="H56" s="28">
        <f t="shared" si="3"/>
        <v>108586.8</v>
      </c>
      <c r="I56" s="29">
        <v>15</v>
      </c>
      <c r="J56" s="30">
        <v>119.35</v>
      </c>
      <c r="K56" s="31">
        <f t="shared" si="1"/>
        <v>1670.8999999999999</v>
      </c>
      <c r="L56" s="32">
        <v>14</v>
      </c>
      <c r="M56" s="33">
        <v>366.22</v>
      </c>
      <c r="N56" s="34">
        <f t="shared" si="2"/>
        <v>3295.9800000000005</v>
      </c>
      <c r="O56" s="35">
        <v>9</v>
      </c>
      <c r="P56" s="22"/>
    </row>
    <row r="57" spans="1:16" x14ac:dyDescent="0.2">
      <c r="A57" s="23">
        <v>43536</v>
      </c>
      <c r="B57" s="24">
        <v>43536</v>
      </c>
      <c r="C57" s="25" t="s">
        <v>19</v>
      </c>
      <c r="D57" s="25" t="s">
        <v>132</v>
      </c>
      <c r="E57" s="40" t="s">
        <v>133</v>
      </c>
      <c r="F57" s="26" t="s">
        <v>26</v>
      </c>
      <c r="G57" s="27">
        <v>84.74</v>
      </c>
      <c r="H57" s="28">
        <f t="shared" si="3"/>
        <v>0</v>
      </c>
      <c r="I57" s="29">
        <v>0</v>
      </c>
      <c r="J57" s="30">
        <v>84.74</v>
      </c>
      <c r="K57" s="31">
        <f t="shared" si="1"/>
        <v>0</v>
      </c>
      <c r="L57" s="32">
        <v>0</v>
      </c>
      <c r="M57" s="33">
        <v>84.74</v>
      </c>
      <c r="N57" s="34">
        <f t="shared" si="2"/>
        <v>0</v>
      </c>
      <c r="O57" s="35">
        <v>0</v>
      </c>
      <c r="P57" s="22"/>
    </row>
    <row r="58" spans="1:16" x14ac:dyDescent="0.2">
      <c r="A58" s="23">
        <v>43562</v>
      </c>
      <c r="B58" s="24" t="s">
        <v>134</v>
      </c>
      <c r="C58" s="25" t="s">
        <v>19</v>
      </c>
      <c r="D58" s="25" t="s">
        <v>135</v>
      </c>
      <c r="E58" s="25" t="s">
        <v>136</v>
      </c>
      <c r="F58" s="26" t="s">
        <v>26</v>
      </c>
      <c r="G58" s="27">
        <v>121.99</v>
      </c>
      <c r="H58" s="28">
        <f t="shared" si="3"/>
        <v>3171.74</v>
      </c>
      <c r="I58" s="29">
        <v>26</v>
      </c>
      <c r="J58" s="30">
        <v>121.99</v>
      </c>
      <c r="K58" s="31">
        <f t="shared" si="1"/>
        <v>2927.7599999999998</v>
      </c>
      <c r="L58" s="32">
        <v>24</v>
      </c>
      <c r="M58" s="33">
        <v>3918.2</v>
      </c>
      <c r="N58" s="34">
        <f t="shared" si="2"/>
        <v>82282.2</v>
      </c>
      <c r="O58" s="35">
        <v>21</v>
      </c>
      <c r="P58" s="22"/>
    </row>
    <row r="59" spans="1:16" x14ac:dyDescent="0.2">
      <c r="A59" s="23">
        <v>43536</v>
      </c>
      <c r="B59" s="24" t="s">
        <v>134</v>
      </c>
      <c r="C59" s="25" t="s">
        <v>19</v>
      </c>
      <c r="D59" s="25" t="s">
        <v>137</v>
      </c>
      <c r="E59" s="40" t="s">
        <v>138</v>
      </c>
      <c r="F59" s="26" t="s">
        <v>26</v>
      </c>
      <c r="G59" s="27">
        <v>121.99</v>
      </c>
      <c r="H59" s="28">
        <f t="shared" si="3"/>
        <v>0</v>
      </c>
      <c r="I59" s="29">
        <v>0</v>
      </c>
      <c r="J59" s="30">
        <v>121.99</v>
      </c>
      <c r="K59" s="31">
        <f t="shared" si="1"/>
        <v>0</v>
      </c>
      <c r="L59" s="32">
        <v>0</v>
      </c>
      <c r="M59" s="33">
        <v>121.99</v>
      </c>
      <c r="N59" s="34">
        <f t="shared" si="2"/>
        <v>0</v>
      </c>
      <c r="O59" s="35">
        <v>0</v>
      </c>
      <c r="P59" s="22"/>
    </row>
    <row r="60" spans="1:16" x14ac:dyDescent="0.2">
      <c r="A60" s="23">
        <v>43564</v>
      </c>
      <c r="B60" s="7" t="s">
        <v>59</v>
      </c>
      <c r="C60" s="25" t="s">
        <v>19</v>
      </c>
      <c r="D60" s="25" t="s">
        <v>139</v>
      </c>
      <c r="E60" s="25" t="s">
        <v>140</v>
      </c>
      <c r="F60" s="26" t="s">
        <v>26</v>
      </c>
      <c r="G60" s="27">
        <v>95.98</v>
      </c>
      <c r="H60" s="28">
        <f t="shared" si="3"/>
        <v>341688.8</v>
      </c>
      <c r="I60" s="29">
        <v>3560</v>
      </c>
      <c r="J60" s="30">
        <v>118</v>
      </c>
      <c r="K60" s="31">
        <f t="shared" si="1"/>
        <v>428340</v>
      </c>
      <c r="L60" s="32">
        <v>3630</v>
      </c>
      <c r="M60" s="33">
        <v>47.85</v>
      </c>
      <c r="N60" s="34">
        <f t="shared" si="2"/>
        <v>277530</v>
      </c>
      <c r="O60" s="35">
        <v>5800</v>
      </c>
      <c r="P60" s="22"/>
    </row>
    <row r="61" spans="1:16" x14ac:dyDescent="0.2">
      <c r="A61" s="23">
        <v>44636</v>
      </c>
      <c r="B61" s="7">
        <v>45454</v>
      </c>
      <c r="C61" s="25" t="s">
        <v>19</v>
      </c>
      <c r="D61" s="25" t="s">
        <v>141</v>
      </c>
      <c r="E61" s="25" t="s">
        <v>142</v>
      </c>
      <c r="F61" s="26" t="s">
        <v>26</v>
      </c>
      <c r="G61" s="27">
        <v>73.7</v>
      </c>
      <c r="H61" s="28">
        <f t="shared" si="3"/>
        <v>56601.600000000006</v>
      </c>
      <c r="I61" s="29">
        <v>768</v>
      </c>
      <c r="J61" s="30">
        <v>80.36</v>
      </c>
      <c r="K61" s="31">
        <f t="shared" si="1"/>
        <v>70395.360000000001</v>
      </c>
      <c r="L61" s="32">
        <v>876</v>
      </c>
      <c r="M61" s="33">
        <v>66.989999999999995</v>
      </c>
      <c r="N61" s="34">
        <f t="shared" si="2"/>
        <v>45017.279999999999</v>
      </c>
      <c r="O61" s="35">
        <v>672</v>
      </c>
      <c r="P61" s="22"/>
    </row>
    <row r="62" spans="1:16" x14ac:dyDescent="0.2">
      <c r="A62" s="23">
        <v>44641</v>
      </c>
      <c r="B62" s="7">
        <v>45572</v>
      </c>
      <c r="C62" s="25" t="s">
        <v>19</v>
      </c>
      <c r="D62" s="25" t="s">
        <v>143</v>
      </c>
      <c r="E62" s="25" t="s">
        <v>144</v>
      </c>
      <c r="F62" s="26" t="s">
        <v>29</v>
      </c>
      <c r="G62" s="27">
        <v>158.57</v>
      </c>
      <c r="H62" s="28">
        <f t="shared" si="3"/>
        <v>206933.84999999998</v>
      </c>
      <c r="I62" s="29">
        <v>1305</v>
      </c>
      <c r="J62" s="30">
        <v>475</v>
      </c>
      <c r="K62" s="31">
        <f t="shared" si="1"/>
        <v>1101050</v>
      </c>
      <c r="L62" s="32">
        <v>2318</v>
      </c>
      <c r="M62" s="33">
        <v>350</v>
      </c>
      <c r="N62" s="34">
        <f t="shared" si="2"/>
        <v>704900</v>
      </c>
      <c r="O62" s="35">
        <v>2014</v>
      </c>
      <c r="P62" s="22"/>
    </row>
    <row r="63" spans="1:16" x14ac:dyDescent="0.2">
      <c r="A63" s="23">
        <v>44636</v>
      </c>
      <c r="B63" s="24">
        <v>44831</v>
      </c>
      <c r="C63" s="25" t="s">
        <v>19</v>
      </c>
      <c r="D63" s="25" t="s">
        <v>145</v>
      </c>
      <c r="E63" s="25" t="s">
        <v>146</v>
      </c>
      <c r="F63" s="26" t="s">
        <v>26</v>
      </c>
      <c r="G63" s="27">
        <v>410</v>
      </c>
      <c r="H63" s="28">
        <f t="shared" si="3"/>
        <v>0</v>
      </c>
      <c r="I63" s="29">
        <v>0</v>
      </c>
      <c r="J63" s="30">
        <v>410</v>
      </c>
      <c r="K63" s="31">
        <f t="shared" si="1"/>
        <v>0</v>
      </c>
      <c r="L63" s="32">
        <v>0</v>
      </c>
      <c r="M63" s="33">
        <v>410</v>
      </c>
      <c r="N63" s="34">
        <f t="shared" si="2"/>
        <v>0</v>
      </c>
      <c r="O63" s="35">
        <v>0</v>
      </c>
      <c r="P63" s="22"/>
    </row>
    <row r="64" spans="1:16" ht="15" customHeight="1" x14ac:dyDescent="0.2">
      <c r="A64" s="23">
        <v>44518</v>
      </c>
      <c r="B64" s="7">
        <v>45302</v>
      </c>
      <c r="C64" s="25" t="s">
        <v>19</v>
      </c>
      <c r="D64" s="25" t="s">
        <v>147</v>
      </c>
      <c r="E64" s="25" t="s">
        <v>148</v>
      </c>
      <c r="F64" s="26" t="s">
        <v>26</v>
      </c>
      <c r="G64" s="27">
        <v>8580</v>
      </c>
      <c r="H64" s="28">
        <f t="shared" si="3"/>
        <v>111540</v>
      </c>
      <c r="I64" s="29">
        <v>13</v>
      </c>
      <c r="J64" s="51">
        <v>12500</v>
      </c>
      <c r="K64" s="31">
        <f t="shared" si="1"/>
        <v>662500</v>
      </c>
      <c r="L64" s="32">
        <v>53</v>
      </c>
      <c r="M64" s="33">
        <v>4108.62</v>
      </c>
      <c r="N64" s="34">
        <f t="shared" si="2"/>
        <v>197213.76</v>
      </c>
      <c r="O64" s="6">
        <v>48</v>
      </c>
      <c r="P64" s="22"/>
    </row>
    <row r="65" spans="1:16" x14ac:dyDescent="0.2">
      <c r="A65" s="23">
        <v>43255</v>
      </c>
      <c r="B65" s="7">
        <v>45361</v>
      </c>
      <c r="C65" s="25" t="s">
        <v>19</v>
      </c>
      <c r="D65" s="25" t="s">
        <v>149</v>
      </c>
      <c r="E65" s="25" t="s">
        <v>150</v>
      </c>
      <c r="F65" s="26" t="s">
        <v>26</v>
      </c>
      <c r="G65" s="27">
        <v>9</v>
      </c>
      <c r="H65" s="28">
        <f t="shared" si="3"/>
        <v>80550</v>
      </c>
      <c r="I65" s="2">
        <v>8950</v>
      </c>
      <c r="J65" s="30">
        <v>2.46</v>
      </c>
      <c r="K65" s="31">
        <f t="shared" si="1"/>
        <v>23616</v>
      </c>
      <c r="L65" s="32">
        <v>9600</v>
      </c>
      <c r="M65" s="33">
        <v>2.08</v>
      </c>
      <c r="N65" s="34">
        <f t="shared" si="2"/>
        <v>8216</v>
      </c>
      <c r="O65" s="6">
        <v>3950</v>
      </c>
      <c r="P65" s="22"/>
    </row>
    <row r="66" spans="1:16" x14ac:dyDescent="0.2">
      <c r="A66" s="23">
        <v>44545</v>
      </c>
      <c r="B66" s="24">
        <v>44545</v>
      </c>
      <c r="C66" s="25" t="s">
        <v>19</v>
      </c>
      <c r="D66" s="25" t="s">
        <v>151</v>
      </c>
      <c r="E66" s="25" t="s">
        <v>152</v>
      </c>
      <c r="F66" s="26" t="s">
        <v>21</v>
      </c>
      <c r="G66" s="27">
        <v>0</v>
      </c>
      <c r="H66" s="28">
        <f t="shared" si="3"/>
        <v>0</v>
      </c>
      <c r="I66" s="29">
        <v>2</v>
      </c>
      <c r="J66" s="30">
        <v>0</v>
      </c>
      <c r="K66" s="31">
        <f t="shared" si="1"/>
        <v>0</v>
      </c>
      <c r="L66" s="32">
        <v>2</v>
      </c>
      <c r="M66" s="33">
        <v>0</v>
      </c>
      <c r="N66" s="34">
        <f t="shared" si="2"/>
        <v>0</v>
      </c>
      <c r="O66" s="35">
        <v>2</v>
      </c>
      <c r="P66" s="22"/>
    </row>
    <row r="67" spans="1:16" x14ac:dyDescent="0.2">
      <c r="A67" s="23">
        <v>44638</v>
      </c>
      <c r="B67" s="7">
        <v>45454</v>
      </c>
      <c r="C67" s="25" t="s">
        <v>19</v>
      </c>
      <c r="D67" s="25" t="s">
        <v>153</v>
      </c>
      <c r="E67" s="25" t="s">
        <v>154</v>
      </c>
      <c r="F67" s="26" t="s">
        <v>29</v>
      </c>
      <c r="G67" s="27">
        <v>527.07000000000005</v>
      </c>
      <c r="H67" s="28">
        <f t="shared" si="3"/>
        <v>208192.65000000002</v>
      </c>
      <c r="I67" s="29">
        <v>395</v>
      </c>
      <c r="J67" s="30">
        <v>1200</v>
      </c>
      <c r="K67" s="31">
        <f t="shared" si="1"/>
        <v>616800</v>
      </c>
      <c r="L67" s="32">
        <v>514</v>
      </c>
      <c r="M67" s="33">
        <v>724.18</v>
      </c>
      <c r="N67" s="34">
        <f t="shared" si="2"/>
        <v>406264.98</v>
      </c>
      <c r="O67" s="35">
        <v>561</v>
      </c>
      <c r="P67" s="22"/>
    </row>
    <row r="68" spans="1:16" x14ac:dyDescent="0.2">
      <c r="A68" s="23">
        <v>43739</v>
      </c>
      <c r="B68" s="7">
        <v>45454</v>
      </c>
      <c r="C68" s="25" t="s">
        <v>19</v>
      </c>
      <c r="D68" s="25" t="s">
        <v>366</v>
      </c>
      <c r="E68" s="25" t="s">
        <v>155</v>
      </c>
      <c r="F68" s="26" t="s">
        <v>156</v>
      </c>
      <c r="G68" s="27">
        <v>8.73</v>
      </c>
      <c r="H68" s="28">
        <f t="shared" si="3"/>
        <v>117418.5</v>
      </c>
      <c r="I68" s="29">
        <v>13450</v>
      </c>
      <c r="J68" s="30">
        <v>8.73</v>
      </c>
      <c r="K68" s="31">
        <f t="shared" si="1"/>
        <v>130077</v>
      </c>
      <c r="L68" s="32">
        <v>14900</v>
      </c>
      <c r="M68" s="33">
        <v>19.95</v>
      </c>
      <c r="N68" s="34">
        <f t="shared" si="2"/>
        <v>248377.5</v>
      </c>
      <c r="O68" s="6">
        <v>12450</v>
      </c>
      <c r="P68" s="22"/>
    </row>
    <row r="69" spans="1:16" x14ac:dyDescent="0.2">
      <c r="A69" s="23">
        <v>44691</v>
      </c>
      <c r="B69" s="24">
        <v>44887</v>
      </c>
      <c r="C69" s="25" t="s">
        <v>19</v>
      </c>
      <c r="D69" s="25" t="s">
        <v>157</v>
      </c>
      <c r="E69" s="25" t="s">
        <v>158</v>
      </c>
      <c r="F69" s="26" t="s">
        <v>156</v>
      </c>
      <c r="G69" s="27">
        <v>54</v>
      </c>
      <c r="H69" s="28">
        <f t="shared" si="3"/>
        <v>16200</v>
      </c>
      <c r="I69" s="29">
        <v>300</v>
      </c>
      <c r="J69" s="30">
        <v>54</v>
      </c>
      <c r="K69" s="31">
        <f t="shared" si="1"/>
        <v>10800</v>
      </c>
      <c r="L69" s="32">
        <v>200</v>
      </c>
      <c r="M69" s="33">
        <v>54</v>
      </c>
      <c r="N69" s="34">
        <f t="shared" si="2"/>
        <v>0</v>
      </c>
      <c r="O69" s="35">
        <v>0</v>
      </c>
      <c r="P69" s="22"/>
    </row>
    <row r="70" spans="1:16" x14ac:dyDescent="0.2">
      <c r="A70" s="23">
        <v>44691</v>
      </c>
      <c r="B70" s="7">
        <v>45361</v>
      </c>
      <c r="C70" s="25" t="s">
        <v>19</v>
      </c>
      <c r="D70" s="25" t="s">
        <v>159</v>
      </c>
      <c r="E70" s="25" t="s">
        <v>160</v>
      </c>
      <c r="F70" s="26" t="s">
        <v>156</v>
      </c>
      <c r="G70" s="27">
        <v>8.73</v>
      </c>
      <c r="H70" s="28">
        <f t="shared" si="3"/>
        <v>341779.5</v>
      </c>
      <c r="I70" s="2">
        <v>39150</v>
      </c>
      <c r="J70" s="30">
        <v>8.73</v>
      </c>
      <c r="K70" s="31">
        <f t="shared" si="1"/>
        <v>244003.5</v>
      </c>
      <c r="L70" s="32">
        <v>27950</v>
      </c>
      <c r="M70" s="33">
        <v>19.91</v>
      </c>
      <c r="N70" s="34">
        <f t="shared" si="2"/>
        <v>323537.5</v>
      </c>
      <c r="O70" s="6">
        <v>16250</v>
      </c>
      <c r="P70" s="22"/>
    </row>
    <row r="71" spans="1:16" x14ac:dyDescent="0.2">
      <c r="A71" s="23">
        <v>44802</v>
      </c>
      <c r="B71" s="7">
        <v>45454</v>
      </c>
      <c r="C71" s="25" t="s">
        <v>19</v>
      </c>
      <c r="D71" s="25" t="s">
        <v>161</v>
      </c>
      <c r="E71" s="25" t="s">
        <v>162</v>
      </c>
      <c r="F71" s="26" t="s">
        <v>156</v>
      </c>
      <c r="G71" s="27">
        <v>8.73</v>
      </c>
      <c r="H71" s="28">
        <f t="shared" si="3"/>
        <v>195988.5</v>
      </c>
      <c r="I71" s="2">
        <v>22450</v>
      </c>
      <c r="J71" s="30">
        <v>8.73</v>
      </c>
      <c r="K71" s="31">
        <f t="shared" si="1"/>
        <v>295510.5</v>
      </c>
      <c r="L71" s="32">
        <v>33850</v>
      </c>
      <c r="M71" s="33">
        <v>22.2</v>
      </c>
      <c r="N71" s="34">
        <f t="shared" si="2"/>
        <v>560550</v>
      </c>
      <c r="O71" s="6">
        <v>25250</v>
      </c>
      <c r="P71" s="22"/>
    </row>
    <row r="72" spans="1:16" x14ac:dyDescent="0.2">
      <c r="A72" s="23">
        <v>44691</v>
      </c>
      <c r="B72" s="7">
        <v>45020</v>
      </c>
      <c r="C72" s="25" t="s">
        <v>19</v>
      </c>
      <c r="D72" s="25" t="s">
        <v>163</v>
      </c>
      <c r="E72" s="25" t="s">
        <v>164</v>
      </c>
      <c r="F72" s="26" t="s">
        <v>23</v>
      </c>
      <c r="G72" s="27">
        <v>158.4</v>
      </c>
      <c r="H72" s="28">
        <f t="shared" ref="H72:H136" si="4">G72*I72</f>
        <v>33897.599999999999</v>
      </c>
      <c r="I72" s="29">
        <v>214</v>
      </c>
      <c r="J72" s="30">
        <v>158.4</v>
      </c>
      <c r="K72" s="31">
        <f t="shared" si="1"/>
        <v>20908.8</v>
      </c>
      <c r="L72" s="32">
        <v>132</v>
      </c>
      <c r="M72" s="33">
        <v>158.4</v>
      </c>
      <c r="N72" s="34">
        <f t="shared" si="2"/>
        <v>16473.600000000002</v>
      </c>
      <c r="O72" s="35">
        <v>104</v>
      </c>
      <c r="P72" s="22"/>
    </row>
    <row r="73" spans="1:16" x14ac:dyDescent="0.2">
      <c r="A73" s="23" t="s">
        <v>165</v>
      </c>
      <c r="B73" s="7" t="s">
        <v>70</v>
      </c>
      <c r="C73" s="25" t="s">
        <v>19</v>
      </c>
      <c r="D73" s="25" t="s">
        <v>166</v>
      </c>
      <c r="E73" s="25" t="s">
        <v>167</v>
      </c>
      <c r="F73" s="26" t="s">
        <v>23</v>
      </c>
      <c r="G73" s="27">
        <v>104.7</v>
      </c>
      <c r="H73" s="28">
        <f t="shared" si="4"/>
        <v>67112.7</v>
      </c>
      <c r="I73" s="2">
        <v>641</v>
      </c>
      <c r="J73" s="30">
        <v>104.49</v>
      </c>
      <c r="K73" s="31">
        <f t="shared" si="1"/>
        <v>28212.3</v>
      </c>
      <c r="L73" s="32">
        <v>270</v>
      </c>
      <c r="M73" s="33">
        <v>193.6</v>
      </c>
      <c r="N73" s="34">
        <f t="shared" si="2"/>
        <v>129324.8</v>
      </c>
      <c r="O73" s="35">
        <v>668</v>
      </c>
      <c r="P73" s="22"/>
    </row>
    <row r="74" spans="1:16" x14ac:dyDescent="0.2">
      <c r="A74" s="23">
        <v>44622</v>
      </c>
      <c r="B74" s="7">
        <v>45451</v>
      </c>
      <c r="C74" s="25" t="s">
        <v>19</v>
      </c>
      <c r="D74" s="25" t="s">
        <v>161</v>
      </c>
      <c r="E74" s="25" t="s">
        <v>168</v>
      </c>
      <c r="F74" s="26" t="s">
        <v>23</v>
      </c>
      <c r="G74" s="27">
        <v>104.7</v>
      </c>
      <c r="H74" s="28">
        <f t="shared" si="4"/>
        <v>16123.800000000001</v>
      </c>
      <c r="I74" s="29">
        <v>154</v>
      </c>
      <c r="J74" s="30">
        <v>161.69999999999999</v>
      </c>
      <c r="K74" s="31">
        <f t="shared" si="1"/>
        <v>223792.8</v>
      </c>
      <c r="L74" s="32">
        <v>1384</v>
      </c>
      <c r="M74" s="33">
        <v>161.69999999999999</v>
      </c>
      <c r="N74" s="34">
        <f t="shared" si="2"/>
        <v>133240.79999999999</v>
      </c>
      <c r="O74" s="35">
        <v>824</v>
      </c>
      <c r="P74" s="22"/>
    </row>
    <row r="75" spans="1:16" x14ac:dyDescent="0.2">
      <c r="A75" s="23">
        <v>44691</v>
      </c>
      <c r="B75" s="24" t="s">
        <v>169</v>
      </c>
      <c r="C75" s="36" t="s">
        <v>19</v>
      </c>
      <c r="D75" s="25" t="s">
        <v>170</v>
      </c>
      <c r="E75" s="25" t="s">
        <v>171</v>
      </c>
      <c r="F75" s="26" t="s">
        <v>23</v>
      </c>
      <c r="G75" s="27">
        <v>7.02</v>
      </c>
      <c r="H75" s="28">
        <f t="shared" si="4"/>
        <v>0</v>
      </c>
      <c r="I75" s="29">
        <v>0</v>
      </c>
      <c r="J75" s="30">
        <v>7.02</v>
      </c>
      <c r="K75" s="31">
        <f t="shared" si="1"/>
        <v>0</v>
      </c>
      <c r="L75" s="32">
        <v>0</v>
      </c>
      <c r="M75" s="33">
        <v>7.02</v>
      </c>
      <c r="N75" s="34">
        <f t="shared" si="2"/>
        <v>0</v>
      </c>
      <c r="O75" s="35">
        <v>0</v>
      </c>
      <c r="P75" s="22"/>
    </row>
    <row r="76" spans="1:16" x14ac:dyDescent="0.2">
      <c r="A76" s="23">
        <v>44691</v>
      </c>
      <c r="B76" s="24" t="s">
        <v>169</v>
      </c>
      <c r="C76" s="25" t="s">
        <v>19</v>
      </c>
      <c r="D76" s="25" t="s">
        <v>172</v>
      </c>
      <c r="E76" s="25" t="s">
        <v>173</v>
      </c>
      <c r="F76" s="26" t="s">
        <v>23</v>
      </c>
      <c r="G76" s="27">
        <v>7.02</v>
      </c>
      <c r="H76" s="28">
        <f t="shared" si="4"/>
        <v>96174</v>
      </c>
      <c r="I76" s="2">
        <v>13700</v>
      </c>
      <c r="J76" s="30">
        <v>7.02</v>
      </c>
      <c r="K76" s="31">
        <f t="shared" ref="K76:K98" si="5">J76*L76</f>
        <v>87750</v>
      </c>
      <c r="L76" s="32">
        <v>12500</v>
      </c>
      <c r="M76" s="33">
        <v>7.02</v>
      </c>
      <c r="N76" s="34">
        <f t="shared" si="2"/>
        <v>80730</v>
      </c>
      <c r="O76" s="35">
        <v>11500</v>
      </c>
      <c r="P76" s="22"/>
    </row>
    <row r="77" spans="1:16" x14ac:dyDescent="0.2">
      <c r="A77" s="23">
        <v>44288</v>
      </c>
      <c r="B77" s="7">
        <v>45454</v>
      </c>
      <c r="C77" s="25" t="s">
        <v>19</v>
      </c>
      <c r="D77" s="25">
        <v>10007813</v>
      </c>
      <c r="E77" s="25" t="s">
        <v>174</v>
      </c>
      <c r="F77" s="26" t="s">
        <v>26</v>
      </c>
      <c r="G77" s="27">
        <v>1.22</v>
      </c>
      <c r="H77" s="28">
        <f t="shared" si="4"/>
        <v>38552</v>
      </c>
      <c r="I77" s="2">
        <v>31600</v>
      </c>
      <c r="J77" s="30">
        <v>1.84</v>
      </c>
      <c r="K77" s="31">
        <f t="shared" si="5"/>
        <v>66976</v>
      </c>
      <c r="L77" s="32">
        <v>36400</v>
      </c>
      <c r="M77" s="33">
        <v>3.94</v>
      </c>
      <c r="N77" s="34">
        <f t="shared" ref="N77:N140" si="6">M77*O77</f>
        <v>137900</v>
      </c>
      <c r="O77" s="6">
        <v>35000</v>
      </c>
      <c r="P77" s="22"/>
    </row>
    <row r="78" spans="1:16" x14ac:dyDescent="0.2">
      <c r="A78" s="23">
        <v>44288</v>
      </c>
      <c r="B78" s="7">
        <v>45454</v>
      </c>
      <c r="C78" s="25" t="s">
        <v>19</v>
      </c>
      <c r="D78" s="25">
        <v>10007814</v>
      </c>
      <c r="E78" s="25" t="s">
        <v>175</v>
      </c>
      <c r="F78" s="26" t="s">
        <v>26</v>
      </c>
      <c r="G78" s="27">
        <v>0.72</v>
      </c>
      <c r="H78" s="28">
        <f t="shared" si="4"/>
        <v>22248</v>
      </c>
      <c r="I78" s="2">
        <v>30900</v>
      </c>
      <c r="J78" s="30">
        <v>0.72</v>
      </c>
      <c r="K78" s="31">
        <f t="shared" si="5"/>
        <v>30168</v>
      </c>
      <c r="L78" s="32">
        <v>41900</v>
      </c>
      <c r="M78" s="33">
        <v>1.83</v>
      </c>
      <c r="N78" s="34">
        <f t="shared" si="6"/>
        <v>57462</v>
      </c>
      <c r="O78" s="6">
        <v>31400</v>
      </c>
      <c r="P78" s="22"/>
    </row>
    <row r="79" spans="1:16" x14ac:dyDescent="0.2">
      <c r="A79" s="23">
        <v>44445</v>
      </c>
      <c r="B79" s="7">
        <v>45020</v>
      </c>
      <c r="C79" s="25" t="s">
        <v>19</v>
      </c>
      <c r="D79" s="25" t="s">
        <v>176</v>
      </c>
      <c r="E79" s="25" t="s">
        <v>177</v>
      </c>
      <c r="F79" s="26" t="s">
        <v>21</v>
      </c>
      <c r="G79" s="27">
        <v>750</v>
      </c>
      <c r="H79" s="28">
        <f>G79*I79</f>
        <v>0</v>
      </c>
      <c r="I79" s="29">
        <v>0</v>
      </c>
      <c r="J79" s="30">
        <v>750</v>
      </c>
      <c r="K79" s="31">
        <f t="shared" si="5"/>
        <v>0</v>
      </c>
      <c r="L79" s="32">
        <v>0</v>
      </c>
      <c r="M79" s="33">
        <v>750</v>
      </c>
      <c r="N79" s="34">
        <f t="shared" si="6"/>
        <v>0</v>
      </c>
      <c r="O79" s="35">
        <v>0</v>
      </c>
      <c r="P79" s="22"/>
    </row>
    <row r="80" spans="1:16" x14ac:dyDescent="0.2">
      <c r="A80" s="23">
        <v>44691</v>
      </c>
      <c r="B80" s="24">
        <v>44810</v>
      </c>
      <c r="C80" s="25" t="s">
        <v>19</v>
      </c>
      <c r="D80" s="25" t="s">
        <v>178</v>
      </c>
      <c r="E80" s="25" t="s">
        <v>179</v>
      </c>
      <c r="F80" s="26" t="s">
        <v>21</v>
      </c>
      <c r="G80" s="27">
        <v>2085</v>
      </c>
      <c r="H80" s="28">
        <f>G80*I80</f>
        <v>4170</v>
      </c>
      <c r="I80" s="29">
        <v>2</v>
      </c>
      <c r="J80" s="30">
        <v>2085</v>
      </c>
      <c r="K80" s="31">
        <f t="shared" si="5"/>
        <v>16680</v>
      </c>
      <c r="L80" s="32">
        <v>8</v>
      </c>
      <c r="M80" s="33">
        <v>2085</v>
      </c>
      <c r="N80" s="34">
        <f t="shared" si="6"/>
        <v>16680</v>
      </c>
      <c r="O80" s="35">
        <v>8</v>
      </c>
      <c r="P80" s="22"/>
    </row>
    <row r="81" spans="1:16" x14ac:dyDescent="0.2">
      <c r="A81" s="23">
        <v>44691</v>
      </c>
      <c r="B81" s="7">
        <v>45454</v>
      </c>
      <c r="C81" s="25" t="s">
        <v>19</v>
      </c>
      <c r="D81" s="25" t="s">
        <v>180</v>
      </c>
      <c r="E81" s="25" t="s">
        <v>181</v>
      </c>
      <c r="F81" s="26" t="s">
        <v>182</v>
      </c>
      <c r="G81" s="27">
        <v>31.08</v>
      </c>
      <c r="H81" s="28">
        <f t="shared" si="4"/>
        <v>61911.359999999993</v>
      </c>
      <c r="I81" s="29">
        <v>1992</v>
      </c>
      <c r="J81" s="30">
        <v>24.54</v>
      </c>
      <c r="K81" s="31">
        <f t="shared" si="5"/>
        <v>76270.319999999992</v>
      </c>
      <c r="L81" s="32">
        <v>3108</v>
      </c>
      <c r="M81" s="33">
        <v>166</v>
      </c>
      <c r="N81" s="34">
        <f t="shared" si="6"/>
        <v>227088</v>
      </c>
      <c r="O81" s="35">
        <v>1368</v>
      </c>
      <c r="P81" s="22"/>
    </row>
    <row r="82" spans="1:16" x14ac:dyDescent="0.2">
      <c r="A82" s="23">
        <v>44603</v>
      </c>
      <c r="B82" s="7">
        <v>45454</v>
      </c>
      <c r="C82" s="25" t="s">
        <v>19</v>
      </c>
      <c r="D82" s="25" t="s">
        <v>183</v>
      </c>
      <c r="E82" s="25" t="s">
        <v>184</v>
      </c>
      <c r="F82" s="26" t="s">
        <v>182</v>
      </c>
      <c r="G82" s="27">
        <v>28.5</v>
      </c>
      <c r="H82" s="28">
        <f t="shared" si="4"/>
        <v>72732</v>
      </c>
      <c r="I82" s="29">
        <v>2552</v>
      </c>
      <c r="J82" s="30">
        <v>28.6</v>
      </c>
      <c r="K82" s="31">
        <f t="shared" si="5"/>
        <v>108136.6</v>
      </c>
      <c r="L82" s="3">
        <v>3781</v>
      </c>
      <c r="M82" s="33">
        <v>136.66</v>
      </c>
      <c r="N82" s="34">
        <f t="shared" si="6"/>
        <v>411756.58</v>
      </c>
      <c r="O82" s="35">
        <v>3013</v>
      </c>
      <c r="P82" s="22"/>
    </row>
    <row r="83" spans="1:16" x14ac:dyDescent="0.2">
      <c r="A83" s="23">
        <v>44691</v>
      </c>
      <c r="B83" s="7">
        <v>45454</v>
      </c>
      <c r="C83" s="25" t="s">
        <v>19</v>
      </c>
      <c r="D83" s="25" t="s">
        <v>185</v>
      </c>
      <c r="E83" s="25" t="s">
        <v>186</v>
      </c>
      <c r="F83" s="26" t="s">
        <v>182</v>
      </c>
      <c r="G83" s="27">
        <v>35.700000000000003</v>
      </c>
      <c r="H83" s="28">
        <f t="shared" si="4"/>
        <v>115953.60000000001</v>
      </c>
      <c r="I83" s="29">
        <v>3248</v>
      </c>
      <c r="J83" s="30">
        <v>35.700000000000003</v>
      </c>
      <c r="K83" s="31">
        <f t="shared" si="5"/>
        <v>185354.40000000002</v>
      </c>
      <c r="L83" s="32">
        <v>5192</v>
      </c>
      <c r="M83" s="33">
        <v>36.89</v>
      </c>
      <c r="N83" s="34">
        <f t="shared" si="6"/>
        <v>166300.12</v>
      </c>
      <c r="O83" s="35">
        <v>4508</v>
      </c>
      <c r="P83" s="22"/>
    </row>
    <row r="84" spans="1:16" x14ac:dyDescent="0.2">
      <c r="A84" s="23">
        <v>44599</v>
      </c>
      <c r="B84" s="7">
        <v>45454</v>
      </c>
      <c r="C84" s="25" t="s">
        <v>19</v>
      </c>
      <c r="D84" s="25" t="s">
        <v>187</v>
      </c>
      <c r="E84" s="25" t="s">
        <v>188</v>
      </c>
      <c r="F84" s="26" t="s">
        <v>182</v>
      </c>
      <c r="G84" s="27">
        <v>35.200000000000003</v>
      </c>
      <c r="H84" s="28">
        <f t="shared" si="4"/>
        <v>64064.000000000007</v>
      </c>
      <c r="I84" s="29">
        <v>1820</v>
      </c>
      <c r="J84" s="30">
        <v>35.200000000000003</v>
      </c>
      <c r="K84" s="31">
        <f t="shared" si="5"/>
        <v>90675.200000000012</v>
      </c>
      <c r="L84" s="32">
        <v>2576</v>
      </c>
      <c r="M84" s="33">
        <v>176.25</v>
      </c>
      <c r="N84" s="34">
        <f t="shared" si="6"/>
        <v>280590</v>
      </c>
      <c r="O84" s="35">
        <v>1592</v>
      </c>
      <c r="P84" s="22"/>
    </row>
    <row r="85" spans="1:16" x14ac:dyDescent="0.2">
      <c r="A85" s="23">
        <v>44622</v>
      </c>
      <c r="B85" s="7">
        <v>45454</v>
      </c>
      <c r="C85" s="25" t="s">
        <v>19</v>
      </c>
      <c r="D85" s="25" t="s">
        <v>189</v>
      </c>
      <c r="E85" s="25" t="s">
        <v>190</v>
      </c>
      <c r="F85" s="26" t="s">
        <v>182</v>
      </c>
      <c r="G85" s="27">
        <v>31.35</v>
      </c>
      <c r="H85" s="28">
        <f t="shared" si="4"/>
        <v>23073.600000000002</v>
      </c>
      <c r="I85" s="29">
        <v>736</v>
      </c>
      <c r="J85" s="30">
        <v>31.35</v>
      </c>
      <c r="K85" s="31">
        <f t="shared" si="5"/>
        <v>35362.800000000003</v>
      </c>
      <c r="L85" s="32">
        <v>1128</v>
      </c>
      <c r="M85" s="33">
        <v>38.6</v>
      </c>
      <c r="N85" s="34">
        <f t="shared" si="6"/>
        <v>28718.400000000001</v>
      </c>
      <c r="O85" s="35">
        <v>744</v>
      </c>
      <c r="P85" s="22"/>
    </row>
    <row r="86" spans="1:16" x14ac:dyDescent="0.2">
      <c r="A86" s="23">
        <v>44691</v>
      </c>
      <c r="B86" s="24" t="s">
        <v>134</v>
      </c>
      <c r="C86" s="25" t="s">
        <v>19</v>
      </c>
      <c r="D86" s="25" t="s">
        <v>191</v>
      </c>
      <c r="E86" s="25" t="s">
        <v>192</v>
      </c>
      <c r="F86" s="26" t="s">
        <v>182</v>
      </c>
      <c r="G86" s="27">
        <v>38.5</v>
      </c>
      <c r="H86" s="28">
        <f t="shared" si="4"/>
        <v>0</v>
      </c>
      <c r="I86" s="29">
        <v>0</v>
      </c>
      <c r="J86" s="30">
        <v>1454.35</v>
      </c>
      <c r="K86" s="31">
        <f t="shared" si="5"/>
        <v>0</v>
      </c>
      <c r="L86" s="32">
        <v>0</v>
      </c>
      <c r="M86" s="33">
        <v>1454.35</v>
      </c>
      <c r="N86" s="34">
        <f t="shared" si="6"/>
        <v>0</v>
      </c>
      <c r="O86" s="35">
        <v>0</v>
      </c>
      <c r="P86" s="22"/>
    </row>
    <row r="87" spans="1:16" x14ac:dyDescent="0.2">
      <c r="A87" s="23">
        <v>44691</v>
      </c>
      <c r="B87" s="7">
        <v>44631</v>
      </c>
      <c r="C87" s="25" t="s">
        <v>19</v>
      </c>
      <c r="D87" s="25" t="s">
        <v>193</v>
      </c>
      <c r="E87" s="25" t="s">
        <v>194</v>
      </c>
      <c r="F87" s="26" t="s">
        <v>182</v>
      </c>
      <c r="G87" s="27">
        <v>41.8</v>
      </c>
      <c r="H87" s="28">
        <f t="shared" si="4"/>
        <v>62198.399999999994</v>
      </c>
      <c r="I87" s="29">
        <v>1488</v>
      </c>
      <c r="J87" s="30">
        <v>41.8</v>
      </c>
      <c r="K87" s="31">
        <f t="shared" si="5"/>
        <v>62198.399999999994</v>
      </c>
      <c r="L87" s="32">
        <v>1488</v>
      </c>
      <c r="M87" s="33">
        <v>41.8</v>
      </c>
      <c r="N87" s="34">
        <f t="shared" si="6"/>
        <v>62198.399999999994</v>
      </c>
      <c r="O87" s="35">
        <v>1488</v>
      </c>
      <c r="P87" s="22"/>
    </row>
    <row r="88" spans="1:16" x14ac:dyDescent="0.2">
      <c r="A88" s="23">
        <v>43468</v>
      </c>
      <c r="B88" s="24">
        <v>43468</v>
      </c>
      <c r="C88" s="25" t="s">
        <v>19</v>
      </c>
      <c r="D88" s="25" t="s">
        <v>195</v>
      </c>
      <c r="E88" s="25" t="s">
        <v>196</v>
      </c>
      <c r="F88" s="26" t="s">
        <v>182</v>
      </c>
      <c r="G88" s="27">
        <v>67.099999999999994</v>
      </c>
      <c r="H88" s="28">
        <f t="shared" si="4"/>
        <v>20130</v>
      </c>
      <c r="I88" s="29">
        <v>300</v>
      </c>
      <c r="J88" s="30">
        <v>67.099999999999994</v>
      </c>
      <c r="K88" s="31">
        <f t="shared" si="5"/>
        <v>20130</v>
      </c>
      <c r="L88" s="32">
        <v>300</v>
      </c>
      <c r="M88" s="33">
        <v>67.099999999999994</v>
      </c>
      <c r="N88" s="34">
        <f t="shared" si="6"/>
        <v>20130</v>
      </c>
      <c r="O88" s="35">
        <v>300</v>
      </c>
      <c r="P88" s="22"/>
    </row>
    <row r="89" spans="1:16" x14ac:dyDescent="0.2">
      <c r="A89" s="23">
        <v>43536</v>
      </c>
      <c r="B89" s="24">
        <v>43536</v>
      </c>
      <c r="C89" s="25" t="s">
        <v>19</v>
      </c>
      <c r="D89" s="25" t="s">
        <v>197</v>
      </c>
      <c r="E89" s="25" t="s">
        <v>198</v>
      </c>
      <c r="F89" s="26" t="s">
        <v>182</v>
      </c>
      <c r="G89" s="27">
        <v>41.8</v>
      </c>
      <c r="H89" s="28">
        <f t="shared" si="4"/>
        <v>6019.2</v>
      </c>
      <c r="I89" s="29">
        <v>144</v>
      </c>
      <c r="J89" s="30">
        <v>200.8</v>
      </c>
      <c r="K89" s="8">
        <v>28915.200000000001</v>
      </c>
      <c r="L89" s="32">
        <v>144</v>
      </c>
      <c r="M89" s="33">
        <v>200</v>
      </c>
      <c r="N89" s="34">
        <f t="shared" si="6"/>
        <v>19200</v>
      </c>
      <c r="O89" s="35">
        <v>96</v>
      </c>
      <c r="P89" s="22"/>
    </row>
    <row r="90" spans="1:16" x14ac:dyDescent="0.2">
      <c r="A90" s="23">
        <v>44199</v>
      </c>
      <c r="B90" s="24">
        <v>44199</v>
      </c>
      <c r="C90" s="25" t="s">
        <v>19</v>
      </c>
      <c r="D90" s="25" t="s">
        <v>199</v>
      </c>
      <c r="E90" s="25" t="s">
        <v>200</v>
      </c>
      <c r="F90" s="26" t="s">
        <v>182</v>
      </c>
      <c r="G90" s="27">
        <v>62.15</v>
      </c>
      <c r="H90" s="28">
        <f t="shared" si="4"/>
        <v>52206</v>
      </c>
      <c r="I90" s="29">
        <v>840</v>
      </c>
      <c r="J90" s="30">
        <v>62.15</v>
      </c>
      <c r="K90" s="31">
        <v>52206</v>
      </c>
      <c r="L90" s="32">
        <v>840</v>
      </c>
      <c r="M90" s="33">
        <v>62.15</v>
      </c>
      <c r="N90" s="34">
        <f t="shared" si="6"/>
        <v>52206</v>
      </c>
      <c r="O90" s="35">
        <v>840</v>
      </c>
      <c r="P90" s="22"/>
    </row>
    <row r="91" spans="1:16" x14ac:dyDescent="0.2">
      <c r="A91" s="23">
        <v>44386</v>
      </c>
      <c r="B91" s="7">
        <v>44631</v>
      </c>
      <c r="C91" s="25" t="s">
        <v>19</v>
      </c>
      <c r="D91" s="25" t="s">
        <v>201</v>
      </c>
      <c r="E91" s="25" t="s">
        <v>202</v>
      </c>
      <c r="F91" s="26" t="s">
        <v>182</v>
      </c>
      <c r="G91" s="27">
        <v>95.05</v>
      </c>
      <c r="H91" s="28">
        <f t="shared" si="4"/>
        <v>61592.4</v>
      </c>
      <c r="I91" s="29">
        <v>648</v>
      </c>
      <c r="J91" s="30">
        <v>95.05</v>
      </c>
      <c r="K91" s="31">
        <f t="shared" si="5"/>
        <v>61592.4</v>
      </c>
      <c r="L91" s="32">
        <v>648</v>
      </c>
      <c r="M91" s="33">
        <v>95.05</v>
      </c>
      <c r="N91" s="34">
        <f t="shared" si="6"/>
        <v>61592.4</v>
      </c>
      <c r="O91" s="35">
        <v>648</v>
      </c>
      <c r="P91" s="22"/>
    </row>
    <row r="92" spans="1:16" ht="12" customHeight="1" x14ac:dyDescent="0.2">
      <c r="A92" s="23" t="s">
        <v>203</v>
      </c>
      <c r="B92" s="7">
        <v>45454</v>
      </c>
      <c r="C92" s="25" t="s">
        <v>19</v>
      </c>
      <c r="D92" s="25" t="s">
        <v>204</v>
      </c>
      <c r="E92" s="25" t="s">
        <v>205</v>
      </c>
      <c r="F92" s="26" t="s">
        <v>182</v>
      </c>
      <c r="G92" s="27">
        <v>55</v>
      </c>
      <c r="H92" s="28">
        <f t="shared" si="4"/>
        <v>43560</v>
      </c>
      <c r="I92" s="29">
        <v>792</v>
      </c>
      <c r="J92" s="30">
        <v>55</v>
      </c>
      <c r="K92" s="31">
        <f t="shared" si="5"/>
        <v>38940</v>
      </c>
      <c r="L92" s="3">
        <v>708</v>
      </c>
      <c r="M92" s="33">
        <v>55</v>
      </c>
      <c r="N92" s="34">
        <f t="shared" si="6"/>
        <v>31020</v>
      </c>
      <c r="O92" s="35">
        <v>564</v>
      </c>
      <c r="P92" s="22"/>
    </row>
    <row r="93" spans="1:16" x14ac:dyDescent="0.2">
      <c r="A93" s="23">
        <v>43893</v>
      </c>
      <c r="B93" s="7">
        <v>45569</v>
      </c>
      <c r="C93" s="25" t="s">
        <v>19</v>
      </c>
      <c r="D93" s="25" t="s">
        <v>206</v>
      </c>
      <c r="E93" s="25" t="s">
        <v>207</v>
      </c>
      <c r="F93" s="26" t="s">
        <v>182</v>
      </c>
      <c r="G93" s="27">
        <v>55</v>
      </c>
      <c r="H93" s="28">
        <f t="shared" si="4"/>
        <v>0</v>
      </c>
      <c r="I93" s="29">
        <v>0</v>
      </c>
      <c r="J93" s="30">
        <v>55</v>
      </c>
      <c r="K93" s="31">
        <f t="shared" si="5"/>
        <v>67980</v>
      </c>
      <c r="L93" s="32">
        <v>1236</v>
      </c>
      <c r="M93" s="33">
        <v>290</v>
      </c>
      <c r="N93" s="34">
        <f t="shared" si="6"/>
        <v>180960</v>
      </c>
      <c r="O93" s="35">
        <v>624</v>
      </c>
      <c r="P93" s="22"/>
    </row>
    <row r="94" spans="1:16" x14ac:dyDescent="0.2">
      <c r="A94" s="23">
        <v>44691</v>
      </c>
      <c r="B94" s="7">
        <v>45454</v>
      </c>
      <c r="C94" s="25" t="s">
        <v>19</v>
      </c>
      <c r="D94" s="25" t="s">
        <v>208</v>
      </c>
      <c r="E94" s="25" t="s">
        <v>209</v>
      </c>
      <c r="F94" s="26" t="s">
        <v>182</v>
      </c>
      <c r="G94" s="27">
        <v>61.13</v>
      </c>
      <c r="H94" s="28">
        <f t="shared" si="4"/>
        <v>58684.800000000003</v>
      </c>
      <c r="I94" s="29">
        <v>960</v>
      </c>
      <c r="J94" s="30">
        <v>61.13</v>
      </c>
      <c r="K94" s="31">
        <f t="shared" si="5"/>
        <v>99764.160000000003</v>
      </c>
      <c r="L94" s="32">
        <v>1632</v>
      </c>
      <c r="M94" s="33">
        <v>195.5</v>
      </c>
      <c r="N94" s="34">
        <f t="shared" si="6"/>
        <v>253368</v>
      </c>
      <c r="O94" s="6">
        <v>1296</v>
      </c>
      <c r="P94" s="22"/>
    </row>
    <row r="95" spans="1:16" x14ac:dyDescent="0.2">
      <c r="A95" s="23">
        <v>44691</v>
      </c>
      <c r="B95" s="24" t="s">
        <v>210</v>
      </c>
      <c r="C95" s="25" t="s">
        <v>19</v>
      </c>
      <c r="D95" s="25" t="s">
        <v>211</v>
      </c>
      <c r="E95" s="25" t="s">
        <v>212</v>
      </c>
      <c r="F95" s="26" t="s">
        <v>182</v>
      </c>
      <c r="G95" s="27">
        <v>84.96</v>
      </c>
      <c r="H95" s="28">
        <f t="shared" si="4"/>
        <v>67288.319999999992</v>
      </c>
      <c r="I95" s="29">
        <v>792</v>
      </c>
      <c r="J95" s="30">
        <v>130.88999999999999</v>
      </c>
      <c r="K95" s="31">
        <f t="shared" si="5"/>
        <v>91099.439999999988</v>
      </c>
      <c r="L95" s="32">
        <v>696</v>
      </c>
      <c r="M95" s="33">
        <v>84.96</v>
      </c>
      <c r="N95" s="34">
        <f t="shared" si="6"/>
        <v>50975.999999999993</v>
      </c>
      <c r="O95" s="35">
        <v>600</v>
      </c>
      <c r="P95" s="22"/>
    </row>
    <row r="96" spans="1:16" x14ac:dyDescent="0.2">
      <c r="A96" s="23">
        <v>44691</v>
      </c>
      <c r="B96" s="7">
        <v>45231</v>
      </c>
      <c r="C96" s="25" t="s">
        <v>19</v>
      </c>
      <c r="D96" s="25" t="s">
        <v>213</v>
      </c>
      <c r="E96" s="25" t="s">
        <v>214</v>
      </c>
      <c r="F96" s="26" t="s">
        <v>182</v>
      </c>
      <c r="G96" s="27">
        <v>55</v>
      </c>
      <c r="H96" s="28">
        <f t="shared" si="4"/>
        <v>17160</v>
      </c>
      <c r="I96" s="29">
        <v>312</v>
      </c>
      <c r="J96" s="30">
        <v>55</v>
      </c>
      <c r="K96" s="31">
        <v>17160</v>
      </c>
      <c r="L96" s="32">
        <v>312</v>
      </c>
      <c r="M96" s="33">
        <v>55</v>
      </c>
      <c r="N96" s="34">
        <f t="shared" si="6"/>
        <v>14520</v>
      </c>
      <c r="O96" s="35">
        <v>264</v>
      </c>
      <c r="P96" s="22"/>
    </row>
    <row r="97" spans="1:16" x14ac:dyDescent="0.2">
      <c r="A97" s="23">
        <v>44518</v>
      </c>
      <c r="B97" s="24">
        <v>44518</v>
      </c>
      <c r="C97" s="25" t="s">
        <v>19</v>
      </c>
      <c r="D97" s="25" t="s">
        <v>215</v>
      </c>
      <c r="E97" s="25" t="s">
        <v>216</v>
      </c>
      <c r="F97" s="26" t="s">
        <v>182</v>
      </c>
      <c r="G97" s="27">
        <v>765.96</v>
      </c>
      <c r="H97" s="28">
        <f t="shared" si="4"/>
        <v>36766.080000000002</v>
      </c>
      <c r="I97" s="29">
        <v>48</v>
      </c>
      <c r="J97" s="30">
        <v>765.96</v>
      </c>
      <c r="K97" s="31">
        <f t="shared" si="5"/>
        <v>36766.080000000002</v>
      </c>
      <c r="L97" s="32">
        <v>48</v>
      </c>
      <c r="M97" s="33">
        <v>765.96</v>
      </c>
      <c r="N97" s="34">
        <f t="shared" si="6"/>
        <v>0</v>
      </c>
      <c r="O97" s="35">
        <v>0</v>
      </c>
      <c r="P97" s="22"/>
    </row>
    <row r="98" spans="1:16" x14ac:dyDescent="0.2">
      <c r="A98" s="23">
        <v>44199</v>
      </c>
      <c r="B98" s="7">
        <v>45454</v>
      </c>
      <c r="C98" s="25" t="s">
        <v>19</v>
      </c>
      <c r="D98" s="25" t="s">
        <v>217</v>
      </c>
      <c r="E98" s="25" t="s">
        <v>218</v>
      </c>
      <c r="F98" s="26" t="s">
        <v>182</v>
      </c>
      <c r="G98" s="27">
        <v>754.1</v>
      </c>
      <c r="H98" s="28">
        <f t="shared" si="4"/>
        <v>27147.600000000002</v>
      </c>
      <c r="I98" s="29">
        <v>36</v>
      </c>
      <c r="J98" s="30">
        <v>56.86</v>
      </c>
      <c r="K98" s="31">
        <f t="shared" si="5"/>
        <v>2046.96</v>
      </c>
      <c r="L98" s="32">
        <v>36</v>
      </c>
      <c r="M98" s="33">
        <v>754.1</v>
      </c>
      <c r="N98" s="34">
        <f t="shared" si="6"/>
        <v>220197.2</v>
      </c>
      <c r="O98" s="35">
        <v>292</v>
      </c>
      <c r="P98" s="22"/>
    </row>
    <row r="99" spans="1:16" x14ac:dyDescent="0.2">
      <c r="A99" s="23">
        <v>43570</v>
      </c>
      <c r="B99" s="24">
        <v>44791</v>
      </c>
      <c r="C99" s="25" t="s">
        <v>19</v>
      </c>
      <c r="D99" s="25" t="s">
        <v>219</v>
      </c>
      <c r="E99" s="25" t="s">
        <v>220</v>
      </c>
      <c r="F99" s="26" t="s">
        <v>182</v>
      </c>
      <c r="G99" s="27">
        <v>1078.44</v>
      </c>
      <c r="H99" s="28">
        <f t="shared" si="4"/>
        <v>703142.88</v>
      </c>
      <c r="I99" s="29">
        <v>652</v>
      </c>
      <c r="J99" s="30">
        <v>1078.44</v>
      </c>
      <c r="K99" s="31">
        <f t="shared" ref="K99:K108" si="7">J99*L99</f>
        <v>703142.88</v>
      </c>
      <c r="L99" s="32">
        <v>652</v>
      </c>
      <c r="M99" s="33">
        <v>1078.44</v>
      </c>
      <c r="N99" s="34">
        <f t="shared" si="6"/>
        <v>703142.88</v>
      </c>
      <c r="O99" s="35">
        <v>652</v>
      </c>
      <c r="P99" s="22"/>
    </row>
    <row r="100" spans="1:16" x14ac:dyDescent="0.2">
      <c r="A100" s="23" t="s">
        <v>221</v>
      </c>
      <c r="B100" s="7">
        <v>45454</v>
      </c>
      <c r="C100" s="25" t="s">
        <v>19</v>
      </c>
      <c r="D100" s="25">
        <v>44791</v>
      </c>
      <c r="E100" s="25" t="s">
        <v>222</v>
      </c>
      <c r="F100" s="26" t="s">
        <v>182</v>
      </c>
      <c r="G100" s="27">
        <v>49.72</v>
      </c>
      <c r="H100" s="28">
        <f t="shared" si="4"/>
        <v>121117.92</v>
      </c>
      <c r="I100" s="29">
        <v>2436</v>
      </c>
      <c r="J100" s="30">
        <v>49.72</v>
      </c>
      <c r="K100" s="31">
        <f t="shared" si="7"/>
        <v>144983.51999999999</v>
      </c>
      <c r="L100" s="32">
        <v>2916</v>
      </c>
      <c r="M100" s="33">
        <v>86.85</v>
      </c>
      <c r="N100" s="34">
        <f t="shared" si="6"/>
        <v>244916.99999999997</v>
      </c>
      <c r="O100" s="35">
        <v>2820</v>
      </c>
      <c r="P100" s="22"/>
    </row>
    <row r="101" spans="1:16" x14ac:dyDescent="0.2">
      <c r="A101" s="23" t="s">
        <v>221</v>
      </c>
      <c r="B101" s="7">
        <v>45454</v>
      </c>
      <c r="C101" s="25" t="s">
        <v>19</v>
      </c>
      <c r="D101" s="25" t="s">
        <v>223</v>
      </c>
      <c r="E101" s="25" t="s">
        <v>224</v>
      </c>
      <c r="F101" s="26" t="s">
        <v>182</v>
      </c>
      <c r="G101" s="27">
        <v>49.09</v>
      </c>
      <c r="H101" s="28">
        <f t="shared" si="4"/>
        <v>61264.320000000007</v>
      </c>
      <c r="I101" s="29">
        <v>1248</v>
      </c>
      <c r="J101" s="30">
        <v>49.09</v>
      </c>
      <c r="K101" s="31">
        <f t="shared" si="7"/>
        <v>97787.280000000013</v>
      </c>
      <c r="L101" s="32">
        <v>1992</v>
      </c>
      <c r="M101" s="33">
        <v>60.5</v>
      </c>
      <c r="N101" s="34">
        <f t="shared" si="6"/>
        <v>64614</v>
      </c>
      <c r="O101" s="35">
        <v>1068</v>
      </c>
      <c r="P101" s="22"/>
    </row>
    <row r="102" spans="1:16" x14ac:dyDescent="0.2">
      <c r="A102" s="23">
        <v>44199</v>
      </c>
      <c r="B102" s="7">
        <v>45454</v>
      </c>
      <c r="C102" s="25" t="s">
        <v>19</v>
      </c>
      <c r="D102" s="25" t="s">
        <v>225</v>
      </c>
      <c r="E102" s="25" t="s">
        <v>226</v>
      </c>
      <c r="F102" s="26" t="s">
        <v>182</v>
      </c>
      <c r="G102" s="27">
        <v>62.8</v>
      </c>
      <c r="H102" s="28">
        <f t="shared" si="4"/>
        <v>160642.4</v>
      </c>
      <c r="I102" s="29">
        <v>2558</v>
      </c>
      <c r="J102" s="30">
        <v>52.8</v>
      </c>
      <c r="K102" s="31">
        <f t="shared" si="7"/>
        <v>169910.39999999999</v>
      </c>
      <c r="L102" s="32">
        <v>3218</v>
      </c>
      <c r="M102" s="33">
        <v>350</v>
      </c>
      <c r="N102" s="34">
        <f t="shared" si="6"/>
        <v>781900</v>
      </c>
      <c r="O102" s="35">
        <v>2234</v>
      </c>
      <c r="P102" s="22"/>
    </row>
    <row r="103" spans="1:16" x14ac:dyDescent="0.2">
      <c r="A103" s="23">
        <v>44691</v>
      </c>
      <c r="B103" s="7">
        <v>45454</v>
      </c>
      <c r="C103" s="25" t="s">
        <v>19</v>
      </c>
      <c r="D103" s="25" t="s">
        <v>227</v>
      </c>
      <c r="E103" s="25" t="s">
        <v>228</v>
      </c>
      <c r="F103" s="26" t="s">
        <v>182</v>
      </c>
      <c r="G103" s="27">
        <v>70.400000000000006</v>
      </c>
      <c r="H103" s="28">
        <f t="shared" si="4"/>
        <v>73497.600000000006</v>
      </c>
      <c r="I103" s="29">
        <v>1044</v>
      </c>
      <c r="J103" s="30">
        <v>56.55</v>
      </c>
      <c r="K103" s="31">
        <f t="shared" si="7"/>
        <v>109933.2</v>
      </c>
      <c r="L103" s="32">
        <v>1944</v>
      </c>
      <c r="M103" s="33">
        <v>70.400000000000006</v>
      </c>
      <c r="N103" s="34">
        <f t="shared" si="6"/>
        <v>75187.200000000012</v>
      </c>
      <c r="O103" s="35">
        <v>1068</v>
      </c>
      <c r="P103" s="22"/>
    </row>
    <row r="104" spans="1:16" x14ac:dyDescent="0.2">
      <c r="A104" s="23">
        <v>44622</v>
      </c>
      <c r="B104" s="7">
        <v>45569</v>
      </c>
      <c r="C104" s="25" t="s">
        <v>19</v>
      </c>
      <c r="D104" s="25" t="s">
        <v>229</v>
      </c>
      <c r="E104" s="25" t="s">
        <v>230</v>
      </c>
      <c r="F104" s="26" t="s">
        <v>182</v>
      </c>
      <c r="G104" s="27">
        <v>77</v>
      </c>
      <c r="H104" s="28">
        <f t="shared" si="4"/>
        <v>0</v>
      </c>
      <c r="I104" s="29">
        <v>0</v>
      </c>
      <c r="J104" s="30">
        <v>77</v>
      </c>
      <c r="K104" s="31">
        <f t="shared" si="7"/>
        <v>43428</v>
      </c>
      <c r="L104" s="32">
        <v>564</v>
      </c>
      <c r="M104" s="33">
        <v>77</v>
      </c>
      <c r="N104" s="34">
        <f t="shared" si="6"/>
        <v>90552</v>
      </c>
      <c r="O104" s="35">
        <v>1176</v>
      </c>
      <c r="P104" s="22"/>
    </row>
    <row r="105" spans="1:16" x14ac:dyDescent="0.2">
      <c r="A105" s="23">
        <v>44691</v>
      </c>
      <c r="B105" s="24">
        <v>44791</v>
      </c>
      <c r="C105" s="25" t="s">
        <v>19</v>
      </c>
      <c r="D105" s="25" t="s">
        <v>231</v>
      </c>
      <c r="E105" s="25" t="s">
        <v>232</v>
      </c>
      <c r="F105" s="26" t="s">
        <v>182</v>
      </c>
      <c r="G105" s="27">
        <v>70.400000000000006</v>
      </c>
      <c r="H105" s="28">
        <f t="shared" si="4"/>
        <v>0</v>
      </c>
      <c r="I105" s="29">
        <v>0</v>
      </c>
      <c r="J105" s="30">
        <v>91.3</v>
      </c>
      <c r="K105" s="31">
        <f t="shared" si="7"/>
        <v>44919.6</v>
      </c>
      <c r="L105" s="32">
        <v>492</v>
      </c>
      <c r="M105" s="33">
        <v>91.3</v>
      </c>
      <c r="N105" s="34">
        <f t="shared" si="6"/>
        <v>44919.6</v>
      </c>
      <c r="O105" s="35">
        <v>492</v>
      </c>
      <c r="P105" s="22"/>
    </row>
    <row r="106" spans="1:16" x14ac:dyDescent="0.2">
      <c r="A106" s="23">
        <v>44691</v>
      </c>
      <c r="B106" s="24">
        <v>44691</v>
      </c>
      <c r="C106" s="25" t="s">
        <v>19</v>
      </c>
      <c r="D106" s="25" t="s">
        <v>233</v>
      </c>
      <c r="E106" s="25" t="s">
        <v>234</v>
      </c>
      <c r="F106" s="26" t="s">
        <v>182</v>
      </c>
      <c r="G106" s="27">
        <v>77</v>
      </c>
      <c r="H106" s="28">
        <f t="shared" si="4"/>
        <v>0</v>
      </c>
      <c r="I106" s="29">
        <v>0</v>
      </c>
      <c r="J106" s="30">
        <v>985</v>
      </c>
      <c r="K106" s="31">
        <f t="shared" si="7"/>
        <v>295500</v>
      </c>
      <c r="L106" s="32">
        <v>300</v>
      </c>
      <c r="M106" s="33">
        <v>985</v>
      </c>
      <c r="N106" s="34">
        <f t="shared" si="6"/>
        <v>295500</v>
      </c>
      <c r="O106" s="35">
        <v>300</v>
      </c>
      <c r="P106" s="22"/>
    </row>
    <row r="107" spans="1:16" x14ac:dyDescent="0.2">
      <c r="A107" s="23">
        <v>44691</v>
      </c>
      <c r="B107" s="24">
        <v>44691</v>
      </c>
      <c r="C107" s="25" t="s">
        <v>19</v>
      </c>
      <c r="D107" s="25" t="s">
        <v>235</v>
      </c>
      <c r="E107" s="25" t="s">
        <v>236</v>
      </c>
      <c r="F107" s="26" t="s">
        <v>182</v>
      </c>
      <c r="G107" s="27">
        <v>91.3</v>
      </c>
      <c r="H107" s="28">
        <f t="shared" si="4"/>
        <v>0</v>
      </c>
      <c r="I107" s="29">
        <v>0</v>
      </c>
      <c r="J107" s="30">
        <v>91.3</v>
      </c>
      <c r="K107" s="31">
        <f t="shared" si="7"/>
        <v>0</v>
      </c>
      <c r="L107" s="32">
        <v>0</v>
      </c>
      <c r="M107" s="33">
        <v>91.3</v>
      </c>
      <c r="N107" s="34">
        <f t="shared" si="6"/>
        <v>0</v>
      </c>
      <c r="O107" s="35">
        <v>0</v>
      </c>
      <c r="P107" s="22"/>
    </row>
    <row r="108" spans="1:16" x14ac:dyDescent="0.2">
      <c r="A108" s="23">
        <v>43564</v>
      </c>
      <c r="B108" s="24">
        <v>43564</v>
      </c>
      <c r="C108" s="25" t="s">
        <v>19</v>
      </c>
      <c r="D108" s="25" t="s">
        <v>219</v>
      </c>
      <c r="E108" s="25" t="s">
        <v>237</v>
      </c>
      <c r="F108" s="26" t="s">
        <v>182</v>
      </c>
      <c r="G108" s="27">
        <v>110.27</v>
      </c>
      <c r="H108" s="28">
        <f t="shared" si="4"/>
        <v>0</v>
      </c>
      <c r="I108" s="29">
        <v>0</v>
      </c>
      <c r="J108" s="30">
        <v>110.27</v>
      </c>
      <c r="K108" s="31">
        <f t="shared" si="7"/>
        <v>0</v>
      </c>
      <c r="L108" s="32">
        <v>0</v>
      </c>
      <c r="M108" s="33">
        <v>110.27</v>
      </c>
      <c r="N108" s="34">
        <f t="shared" si="6"/>
        <v>0</v>
      </c>
      <c r="O108" s="35">
        <v>0</v>
      </c>
      <c r="P108" s="22"/>
    </row>
    <row r="109" spans="1:16" x14ac:dyDescent="0.2">
      <c r="A109" s="23" t="s">
        <v>238</v>
      </c>
      <c r="B109" s="7">
        <v>45454</v>
      </c>
      <c r="C109" s="25" t="s">
        <v>19</v>
      </c>
      <c r="D109" s="25" t="s">
        <v>239</v>
      </c>
      <c r="E109" s="25" t="s">
        <v>240</v>
      </c>
      <c r="F109" s="26" t="s">
        <v>182</v>
      </c>
      <c r="G109" s="27">
        <v>30.45</v>
      </c>
      <c r="H109" s="28">
        <f t="shared" si="4"/>
        <v>30206.399999999998</v>
      </c>
      <c r="I109" s="29">
        <v>992</v>
      </c>
      <c r="J109" s="30">
        <v>27.48</v>
      </c>
      <c r="K109" s="31">
        <v>0</v>
      </c>
      <c r="L109" s="32">
        <v>1424</v>
      </c>
      <c r="M109" s="33">
        <v>46.2</v>
      </c>
      <c r="N109" s="34">
        <f t="shared" si="6"/>
        <v>56918.400000000001</v>
      </c>
      <c r="O109" s="35">
        <v>1232</v>
      </c>
      <c r="P109" s="22"/>
    </row>
    <row r="110" spans="1:16" x14ac:dyDescent="0.2">
      <c r="A110" s="23">
        <v>43564</v>
      </c>
      <c r="B110" s="7">
        <v>45454</v>
      </c>
      <c r="C110" s="25" t="s">
        <v>19</v>
      </c>
      <c r="D110" s="25" t="s">
        <v>241</v>
      </c>
      <c r="E110" s="25" t="s">
        <v>242</v>
      </c>
      <c r="F110" s="26" t="s">
        <v>182</v>
      </c>
      <c r="G110" s="27">
        <v>31.03</v>
      </c>
      <c r="H110" s="28">
        <f t="shared" si="4"/>
        <v>15639.12</v>
      </c>
      <c r="I110" s="29">
        <v>504</v>
      </c>
      <c r="J110" s="30">
        <v>27.41</v>
      </c>
      <c r="K110" s="31">
        <f t="shared" ref="K110:K117" si="8">J110*L110</f>
        <v>29602.799999999999</v>
      </c>
      <c r="L110" s="32">
        <v>1080</v>
      </c>
      <c r="M110" s="33">
        <v>67.97</v>
      </c>
      <c r="N110" s="34">
        <f t="shared" si="6"/>
        <v>66882.48</v>
      </c>
      <c r="O110" s="35">
        <v>984</v>
      </c>
      <c r="P110" s="22"/>
    </row>
    <row r="111" spans="1:16" x14ac:dyDescent="0.2">
      <c r="A111" s="23">
        <v>44518</v>
      </c>
      <c r="B111" s="7">
        <v>45452</v>
      </c>
      <c r="C111" s="25" t="s">
        <v>19</v>
      </c>
      <c r="D111" s="25" t="s">
        <v>243</v>
      </c>
      <c r="E111" s="25" t="s">
        <v>244</v>
      </c>
      <c r="F111" s="26" t="s">
        <v>182</v>
      </c>
      <c r="G111" s="27">
        <v>46.2</v>
      </c>
      <c r="H111" s="28">
        <f t="shared" si="4"/>
        <v>12751.2</v>
      </c>
      <c r="I111" s="29">
        <v>276</v>
      </c>
      <c r="J111" s="30">
        <v>26.4</v>
      </c>
      <c r="K111" s="31">
        <f t="shared" si="8"/>
        <v>2217.6</v>
      </c>
      <c r="L111" s="32">
        <v>84</v>
      </c>
      <c r="M111" s="33">
        <v>62.3</v>
      </c>
      <c r="N111" s="34">
        <f t="shared" si="6"/>
        <v>3738</v>
      </c>
      <c r="O111" s="35">
        <v>60</v>
      </c>
      <c r="P111" s="22"/>
    </row>
    <row r="112" spans="1:16" x14ac:dyDescent="0.2">
      <c r="A112" s="23">
        <v>43564</v>
      </c>
      <c r="B112" s="7">
        <v>45454</v>
      </c>
      <c r="C112" s="25" t="s">
        <v>19</v>
      </c>
      <c r="D112" s="25" t="s">
        <v>245</v>
      </c>
      <c r="E112" s="25" t="s">
        <v>246</v>
      </c>
      <c r="F112" s="26" t="s">
        <v>182</v>
      </c>
      <c r="G112" s="27">
        <v>67.97</v>
      </c>
      <c r="H112" s="28">
        <f t="shared" si="4"/>
        <v>16312.8</v>
      </c>
      <c r="I112" s="29">
        <v>240</v>
      </c>
      <c r="J112" s="30">
        <v>27.49</v>
      </c>
      <c r="K112" s="31">
        <f t="shared" si="8"/>
        <v>9236.64</v>
      </c>
      <c r="L112" s="32">
        <v>336</v>
      </c>
      <c r="M112" s="33">
        <v>46.2</v>
      </c>
      <c r="N112" s="34">
        <f t="shared" si="6"/>
        <v>34372.800000000003</v>
      </c>
      <c r="O112" s="35">
        <v>744</v>
      </c>
      <c r="P112" s="22"/>
    </row>
    <row r="113" spans="1:16" x14ac:dyDescent="0.2">
      <c r="A113" s="23">
        <v>44386</v>
      </c>
      <c r="B113" s="7">
        <v>45454</v>
      </c>
      <c r="C113" s="25" t="s">
        <v>19</v>
      </c>
      <c r="D113" s="25" t="s">
        <v>247</v>
      </c>
      <c r="E113" s="25" t="s">
        <v>248</v>
      </c>
      <c r="F113" s="26" t="s">
        <v>182</v>
      </c>
      <c r="G113" s="27">
        <v>62.3</v>
      </c>
      <c r="H113" s="28">
        <f t="shared" si="4"/>
        <v>24172.399999999998</v>
      </c>
      <c r="I113" s="29">
        <v>388</v>
      </c>
      <c r="J113" s="30">
        <v>31.08</v>
      </c>
      <c r="K113" s="31">
        <f t="shared" si="8"/>
        <v>29961.119999999999</v>
      </c>
      <c r="L113" s="32">
        <v>964</v>
      </c>
      <c r="M113" s="33">
        <v>49.5</v>
      </c>
      <c r="N113" s="34">
        <f t="shared" si="6"/>
        <v>47718</v>
      </c>
      <c r="O113" s="35">
        <v>964</v>
      </c>
      <c r="P113" s="22"/>
    </row>
    <row r="114" spans="1:16" x14ac:dyDescent="0.2">
      <c r="A114" s="23">
        <v>43536</v>
      </c>
      <c r="B114" s="24">
        <v>43536</v>
      </c>
      <c r="C114" s="25" t="s">
        <v>19</v>
      </c>
      <c r="D114" s="25" t="s">
        <v>249</v>
      </c>
      <c r="E114" s="25" t="s">
        <v>250</v>
      </c>
      <c r="F114" s="26" t="s">
        <v>26</v>
      </c>
      <c r="G114" s="27">
        <v>46.2</v>
      </c>
      <c r="H114" s="28">
        <f t="shared" si="4"/>
        <v>0</v>
      </c>
      <c r="I114" s="29">
        <v>0</v>
      </c>
      <c r="J114" s="30">
        <v>46.2</v>
      </c>
      <c r="K114" s="31">
        <f t="shared" si="8"/>
        <v>0</v>
      </c>
      <c r="L114" s="32">
        <v>0</v>
      </c>
      <c r="M114" s="33">
        <v>46.2</v>
      </c>
      <c r="N114" s="34">
        <f t="shared" si="6"/>
        <v>0</v>
      </c>
      <c r="O114" s="35">
        <v>0</v>
      </c>
      <c r="P114" s="22"/>
    </row>
    <row r="115" spans="1:16" x14ac:dyDescent="0.2">
      <c r="A115" s="23">
        <v>43536</v>
      </c>
      <c r="B115" s="24">
        <v>43536</v>
      </c>
      <c r="C115" s="25" t="s">
        <v>19</v>
      </c>
      <c r="D115" s="25" t="s">
        <v>251</v>
      </c>
      <c r="E115" s="25" t="s">
        <v>252</v>
      </c>
      <c r="F115" s="26" t="s">
        <v>26</v>
      </c>
      <c r="G115" s="27">
        <v>49.5</v>
      </c>
      <c r="H115" s="28">
        <f t="shared" si="4"/>
        <v>0</v>
      </c>
      <c r="I115" s="29">
        <v>0</v>
      </c>
      <c r="J115" s="30">
        <v>49.5</v>
      </c>
      <c r="K115" s="31">
        <f t="shared" si="8"/>
        <v>0</v>
      </c>
      <c r="L115" s="32">
        <v>0</v>
      </c>
      <c r="M115" s="33">
        <v>49.5</v>
      </c>
      <c r="N115" s="34">
        <f t="shared" si="6"/>
        <v>0</v>
      </c>
      <c r="O115" s="35">
        <v>0</v>
      </c>
      <c r="P115" s="22"/>
    </row>
    <row r="116" spans="1:16" x14ac:dyDescent="0.2">
      <c r="A116" s="23">
        <v>44638</v>
      </c>
      <c r="B116" s="7">
        <v>45454</v>
      </c>
      <c r="C116" s="25" t="s">
        <v>19</v>
      </c>
      <c r="D116" s="25" t="s">
        <v>253</v>
      </c>
      <c r="E116" s="25" t="s">
        <v>254</v>
      </c>
      <c r="F116" s="26" t="s">
        <v>23</v>
      </c>
      <c r="G116" s="27">
        <v>650</v>
      </c>
      <c r="H116" s="28">
        <f t="shared" si="4"/>
        <v>19500</v>
      </c>
      <c r="I116" s="29">
        <v>30</v>
      </c>
      <c r="J116" s="30">
        <v>885</v>
      </c>
      <c r="K116" s="31">
        <f t="shared" si="8"/>
        <v>112395</v>
      </c>
      <c r="L116" s="32">
        <v>127</v>
      </c>
      <c r="M116" s="33">
        <v>370</v>
      </c>
      <c r="N116" s="34">
        <f t="shared" si="6"/>
        <v>42550</v>
      </c>
      <c r="O116" s="35">
        <v>115</v>
      </c>
      <c r="P116" s="22"/>
    </row>
    <row r="117" spans="1:16" x14ac:dyDescent="0.2">
      <c r="A117" s="23">
        <v>44638</v>
      </c>
      <c r="B117" s="7">
        <v>45454</v>
      </c>
      <c r="C117" s="25" t="s">
        <v>19</v>
      </c>
      <c r="D117" s="25" t="s">
        <v>255</v>
      </c>
      <c r="E117" s="25" t="s">
        <v>256</v>
      </c>
      <c r="F117" s="26" t="s">
        <v>23</v>
      </c>
      <c r="G117" s="27">
        <v>650</v>
      </c>
      <c r="H117" s="28">
        <f t="shared" si="4"/>
        <v>22100</v>
      </c>
      <c r="I117" s="29">
        <v>34</v>
      </c>
      <c r="J117" s="30">
        <v>885</v>
      </c>
      <c r="K117" s="31">
        <f t="shared" si="8"/>
        <v>112395</v>
      </c>
      <c r="L117" s="32">
        <v>127</v>
      </c>
      <c r="M117" s="33">
        <v>370</v>
      </c>
      <c r="N117" s="34">
        <f t="shared" si="6"/>
        <v>41810</v>
      </c>
      <c r="O117" s="35">
        <v>113</v>
      </c>
      <c r="P117" s="22"/>
    </row>
    <row r="118" spans="1:16" x14ac:dyDescent="0.2">
      <c r="A118" s="23">
        <v>44236</v>
      </c>
      <c r="B118" s="7">
        <v>45454</v>
      </c>
      <c r="C118" s="25" t="s">
        <v>19</v>
      </c>
      <c r="D118" s="25" t="s">
        <v>257</v>
      </c>
      <c r="E118" s="25" t="s">
        <v>258</v>
      </c>
      <c r="F118" s="26" t="s">
        <v>23</v>
      </c>
      <c r="G118" s="27">
        <v>201.3</v>
      </c>
      <c r="H118" s="28">
        <f t="shared" ref="H118:H125" si="9">G118*I118</f>
        <v>1610.4</v>
      </c>
      <c r="I118" s="29">
        <v>8</v>
      </c>
      <c r="J118" s="30">
        <v>885</v>
      </c>
      <c r="K118" s="31">
        <f t="shared" ref="K118:K125" si="10">J118*L118</f>
        <v>91155</v>
      </c>
      <c r="L118" s="32">
        <v>103</v>
      </c>
      <c r="M118" s="33">
        <v>201.3</v>
      </c>
      <c r="N118" s="34">
        <f t="shared" si="6"/>
        <v>16104</v>
      </c>
      <c r="O118" s="35">
        <v>80</v>
      </c>
      <c r="P118" s="22"/>
    </row>
    <row r="119" spans="1:16" x14ac:dyDescent="0.2">
      <c r="A119" s="23">
        <v>44685</v>
      </c>
      <c r="B119" s="7">
        <v>45454</v>
      </c>
      <c r="C119" s="25" t="s">
        <v>19</v>
      </c>
      <c r="D119" s="25" t="s">
        <v>259</v>
      </c>
      <c r="E119" s="25" t="s">
        <v>260</v>
      </c>
      <c r="F119" s="26" t="s">
        <v>23</v>
      </c>
      <c r="G119" s="27">
        <v>650</v>
      </c>
      <c r="H119" s="28">
        <f t="shared" si="9"/>
        <v>7150</v>
      </c>
      <c r="I119" s="29">
        <v>11</v>
      </c>
      <c r="J119" s="30">
        <v>885</v>
      </c>
      <c r="K119" s="31">
        <f t="shared" si="10"/>
        <v>101775</v>
      </c>
      <c r="L119" s="32">
        <v>115</v>
      </c>
      <c r="M119" s="33">
        <v>312</v>
      </c>
      <c r="N119" s="34">
        <f t="shared" si="6"/>
        <v>33384</v>
      </c>
      <c r="O119" s="35">
        <v>107</v>
      </c>
      <c r="P119" s="22"/>
    </row>
    <row r="120" spans="1:16" x14ac:dyDescent="0.2">
      <c r="A120" s="23">
        <v>44546</v>
      </c>
      <c r="B120" s="7">
        <v>45454</v>
      </c>
      <c r="C120" s="25" t="s">
        <v>19</v>
      </c>
      <c r="D120" s="25" t="s">
        <v>261</v>
      </c>
      <c r="E120" s="25" t="s">
        <v>262</v>
      </c>
      <c r="F120" s="26" t="s">
        <v>23</v>
      </c>
      <c r="G120" s="27">
        <v>650</v>
      </c>
      <c r="H120" s="28">
        <f t="shared" si="9"/>
        <v>650</v>
      </c>
      <c r="I120" s="29">
        <v>1</v>
      </c>
      <c r="J120" s="30">
        <v>885</v>
      </c>
      <c r="K120" s="31">
        <f t="shared" si="10"/>
        <v>84960</v>
      </c>
      <c r="L120" s="32">
        <v>96</v>
      </c>
      <c r="M120" s="33">
        <v>370</v>
      </c>
      <c r="N120" s="34">
        <f t="shared" si="6"/>
        <v>25160</v>
      </c>
      <c r="O120" s="35">
        <v>68</v>
      </c>
      <c r="P120" s="22"/>
    </row>
    <row r="121" spans="1:16" ht="25.5" x14ac:dyDescent="0.2">
      <c r="A121" s="23">
        <v>43142</v>
      </c>
      <c r="B121" s="7">
        <v>45483</v>
      </c>
      <c r="C121" s="25" t="s">
        <v>19</v>
      </c>
      <c r="D121" s="25" t="s">
        <v>263</v>
      </c>
      <c r="E121" s="25" t="s">
        <v>264</v>
      </c>
      <c r="F121" s="26" t="s">
        <v>26</v>
      </c>
      <c r="G121" s="27">
        <v>316.25</v>
      </c>
      <c r="H121" s="28">
        <f t="shared" si="9"/>
        <v>4111.25</v>
      </c>
      <c r="I121" s="29">
        <v>13</v>
      </c>
      <c r="J121" s="30">
        <v>316.2</v>
      </c>
      <c r="K121" s="31">
        <f t="shared" si="10"/>
        <v>4110.5999999999995</v>
      </c>
      <c r="L121" s="32">
        <v>13</v>
      </c>
      <c r="M121" s="33">
        <v>316.2</v>
      </c>
      <c r="N121" s="34">
        <f t="shared" si="6"/>
        <v>4110.5999999999995</v>
      </c>
      <c r="O121" s="35">
        <v>13</v>
      </c>
      <c r="P121" s="22"/>
    </row>
    <row r="122" spans="1:16" x14ac:dyDescent="0.2">
      <c r="A122" s="23">
        <v>43142</v>
      </c>
      <c r="B122" s="7">
        <v>45483</v>
      </c>
      <c r="C122" s="25" t="s">
        <v>19</v>
      </c>
      <c r="D122" s="25" t="s">
        <v>265</v>
      </c>
      <c r="E122" s="25" t="s">
        <v>266</v>
      </c>
      <c r="F122" s="26" t="s">
        <v>26</v>
      </c>
      <c r="G122" s="27">
        <v>262.5</v>
      </c>
      <c r="H122" s="28">
        <f t="shared" si="9"/>
        <v>37275</v>
      </c>
      <c r="I122" s="29">
        <v>142</v>
      </c>
      <c r="J122" s="30">
        <v>262.5</v>
      </c>
      <c r="K122" s="31">
        <f t="shared" si="10"/>
        <v>85575</v>
      </c>
      <c r="L122" s="32">
        <v>326</v>
      </c>
      <c r="M122" s="33">
        <v>65.33</v>
      </c>
      <c r="N122" s="34">
        <f t="shared" si="6"/>
        <v>8884.8799999999992</v>
      </c>
      <c r="O122" s="35">
        <v>136</v>
      </c>
      <c r="P122" s="22"/>
    </row>
    <row r="123" spans="1:16" x14ac:dyDescent="0.2">
      <c r="A123" s="23">
        <v>44691</v>
      </c>
      <c r="B123" s="7">
        <v>45454</v>
      </c>
      <c r="C123" s="25" t="s">
        <v>19</v>
      </c>
      <c r="D123" s="25" t="s">
        <v>267</v>
      </c>
      <c r="E123" s="25" t="s">
        <v>268</v>
      </c>
      <c r="F123" s="26" t="s">
        <v>23</v>
      </c>
      <c r="G123" s="27">
        <v>2230</v>
      </c>
      <c r="H123" s="28">
        <f t="shared" si="9"/>
        <v>405860</v>
      </c>
      <c r="I123" s="29">
        <v>182</v>
      </c>
      <c r="J123" s="30">
        <v>797.5</v>
      </c>
      <c r="K123" s="31">
        <f t="shared" si="10"/>
        <v>192995</v>
      </c>
      <c r="L123" s="32">
        <v>242</v>
      </c>
      <c r="M123" s="33">
        <v>750</v>
      </c>
      <c r="N123" s="34">
        <f t="shared" si="6"/>
        <v>150000</v>
      </c>
      <c r="O123" s="35">
        <v>200</v>
      </c>
      <c r="P123" s="22"/>
    </row>
    <row r="124" spans="1:16" ht="15" customHeight="1" x14ac:dyDescent="0.2">
      <c r="A124" s="23">
        <v>44518</v>
      </c>
      <c r="B124" s="7" t="s">
        <v>56</v>
      </c>
      <c r="C124" s="25" t="s">
        <v>19</v>
      </c>
      <c r="D124" s="25" t="s">
        <v>269</v>
      </c>
      <c r="E124" s="25" t="s">
        <v>270</v>
      </c>
      <c r="F124" s="26" t="s">
        <v>23</v>
      </c>
      <c r="G124" s="27">
        <v>122.9</v>
      </c>
      <c r="H124" s="28">
        <f t="shared" si="9"/>
        <v>34534.9</v>
      </c>
      <c r="I124" s="29">
        <v>281</v>
      </c>
      <c r="J124" s="30">
        <v>66.31</v>
      </c>
      <c r="K124" s="31">
        <f t="shared" si="10"/>
        <v>27717.58</v>
      </c>
      <c r="L124" s="32">
        <v>418</v>
      </c>
      <c r="M124" s="33">
        <v>68</v>
      </c>
      <c r="N124" s="34">
        <f t="shared" si="6"/>
        <v>19924</v>
      </c>
      <c r="O124" s="35">
        <v>293</v>
      </c>
      <c r="P124" s="22"/>
    </row>
    <row r="125" spans="1:16" x14ac:dyDescent="0.2">
      <c r="A125" s="23">
        <v>43955</v>
      </c>
      <c r="B125" s="7">
        <v>45454</v>
      </c>
      <c r="C125" s="25" t="s">
        <v>19</v>
      </c>
      <c r="D125" s="25" t="s">
        <v>271</v>
      </c>
      <c r="E125" s="25" t="s">
        <v>272</v>
      </c>
      <c r="F125" s="26" t="s">
        <v>26</v>
      </c>
      <c r="G125" s="27">
        <v>175</v>
      </c>
      <c r="H125" s="28">
        <f t="shared" si="9"/>
        <v>80150</v>
      </c>
      <c r="I125" s="29">
        <v>458</v>
      </c>
      <c r="J125" s="30">
        <v>71.5</v>
      </c>
      <c r="K125" s="31">
        <f t="shared" si="10"/>
        <v>39825.5</v>
      </c>
      <c r="L125" s="32">
        <v>557</v>
      </c>
      <c r="M125" s="33">
        <v>175</v>
      </c>
      <c r="N125" s="34">
        <f t="shared" si="6"/>
        <v>59675</v>
      </c>
      <c r="O125" s="35">
        <v>341</v>
      </c>
      <c r="P125" s="22"/>
    </row>
    <row r="126" spans="1:16" x14ac:dyDescent="0.2">
      <c r="A126" s="23" t="s">
        <v>273</v>
      </c>
      <c r="B126" s="24" t="s">
        <v>273</v>
      </c>
      <c r="C126" s="25" t="s">
        <v>19</v>
      </c>
      <c r="D126" s="25" t="s">
        <v>274</v>
      </c>
      <c r="E126" s="25" t="s">
        <v>275</v>
      </c>
      <c r="F126" s="26" t="s">
        <v>26</v>
      </c>
      <c r="G126" s="27">
        <v>8.6199999999999992</v>
      </c>
      <c r="H126" s="28">
        <f t="shared" si="4"/>
        <v>10774.999999999998</v>
      </c>
      <c r="I126" s="29">
        <v>1250</v>
      </c>
      <c r="J126" s="30">
        <v>26.4</v>
      </c>
      <c r="K126" s="31">
        <f t="shared" ref="K126:K135" si="11">J126*L126</f>
        <v>32472</v>
      </c>
      <c r="L126" s="32">
        <v>1230</v>
      </c>
      <c r="M126" s="33">
        <v>26.4</v>
      </c>
      <c r="N126" s="34">
        <f t="shared" si="6"/>
        <v>32472</v>
      </c>
      <c r="O126" s="35">
        <v>1230</v>
      </c>
      <c r="P126" s="22"/>
    </row>
    <row r="127" spans="1:16" x14ac:dyDescent="0.2">
      <c r="A127" s="23">
        <v>43142</v>
      </c>
      <c r="B127" s="24">
        <v>43142</v>
      </c>
      <c r="C127" s="25" t="s">
        <v>19</v>
      </c>
      <c r="D127" s="25" t="s">
        <v>276</v>
      </c>
      <c r="E127" s="25" t="s">
        <v>277</v>
      </c>
      <c r="F127" s="26" t="s">
        <v>26</v>
      </c>
      <c r="G127" s="27">
        <v>24.82</v>
      </c>
      <c r="H127" s="28">
        <f t="shared" si="4"/>
        <v>8463.6200000000008</v>
      </c>
      <c r="I127" s="29">
        <v>341</v>
      </c>
      <c r="J127" s="30">
        <v>24.07</v>
      </c>
      <c r="K127" s="31">
        <f t="shared" si="11"/>
        <v>8207.8700000000008</v>
      </c>
      <c r="L127" s="32">
        <v>341</v>
      </c>
      <c r="M127" s="33">
        <v>24.07</v>
      </c>
      <c r="N127" s="34">
        <f t="shared" si="6"/>
        <v>8207.8700000000008</v>
      </c>
      <c r="O127" s="35">
        <v>341</v>
      </c>
      <c r="P127" s="22"/>
    </row>
    <row r="128" spans="1:16" x14ac:dyDescent="0.2">
      <c r="A128" s="23" t="s">
        <v>278</v>
      </c>
      <c r="B128" s="7">
        <v>45454</v>
      </c>
      <c r="C128" s="25" t="s">
        <v>19</v>
      </c>
      <c r="D128" s="25" t="s">
        <v>279</v>
      </c>
      <c r="E128" s="40" t="s">
        <v>280</v>
      </c>
      <c r="F128" s="26" t="s">
        <v>26</v>
      </c>
      <c r="G128" s="27">
        <v>23.01</v>
      </c>
      <c r="H128" s="28">
        <f t="shared" si="4"/>
        <v>19650.54</v>
      </c>
      <c r="I128" s="29">
        <v>854</v>
      </c>
      <c r="J128" s="30">
        <v>23.01</v>
      </c>
      <c r="K128" s="31">
        <f t="shared" si="11"/>
        <v>24252.54</v>
      </c>
      <c r="L128" s="32">
        <v>1054</v>
      </c>
      <c r="M128" s="33">
        <v>99.9</v>
      </c>
      <c r="N128" s="34">
        <f t="shared" si="6"/>
        <v>83316.600000000006</v>
      </c>
      <c r="O128" s="35">
        <v>834</v>
      </c>
      <c r="P128" s="22"/>
    </row>
    <row r="129" spans="1:16" x14ac:dyDescent="0.2">
      <c r="A129" s="23">
        <v>42615</v>
      </c>
      <c r="B129" s="24">
        <v>42615</v>
      </c>
      <c r="C129" s="25" t="s">
        <v>19</v>
      </c>
      <c r="D129" s="25" t="s">
        <v>281</v>
      </c>
      <c r="E129" s="25" t="s">
        <v>282</v>
      </c>
      <c r="F129" s="26" t="s">
        <v>26</v>
      </c>
      <c r="G129" s="27">
        <v>24.07</v>
      </c>
      <c r="H129" s="28">
        <f t="shared" si="4"/>
        <v>3803.06</v>
      </c>
      <c r="I129" s="29">
        <v>158</v>
      </c>
      <c r="J129" s="30">
        <v>28.89</v>
      </c>
      <c r="K129" s="31">
        <f t="shared" si="11"/>
        <v>4564.62</v>
      </c>
      <c r="L129" s="32">
        <v>158</v>
      </c>
      <c r="M129" s="33">
        <v>28.89</v>
      </c>
      <c r="N129" s="34">
        <f t="shared" si="6"/>
        <v>4564.62</v>
      </c>
      <c r="O129" s="35">
        <v>158</v>
      </c>
      <c r="P129" s="22"/>
    </row>
    <row r="130" spans="1:16" x14ac:dyDescent="0.2">
      <c r="A130" s="23">
        <v>44637</v>
      </c>
      <c r="B130" s="7">
        <v>45454</v>
      </c>
      <c r="C130" s="25" t="s">
        <v>19</v>
      </c>
      <c r="D130" s="25" t="s">
        <v>283</v>
      </c>
      <c r="E130" s="25" t="s">
        <v>284</v>
      </c>
      <c r="F130" s="26" t="s">
        <v>26</v>
      </c>
      <c r="G130" s="27">
        <v>1.28</v>
      </c>
      <c r="H130" s="28">
        <f t="shared" si="4"/>
        <v>31040</v>
      </c>
      <c r="I130" s="29">
        <v>24250</v>
      </c>
      <c r="J130" s="30">
        <v>1.28</v>
      </c>
      <c r="K130" s="31">
        <f t="shared" si="11"/>
        <v>27072</v>
      </c>
      <c r="L130" s="32">
        <v>21150</v>
      </c>
      <c r="M130" s="33">
        <v>1.28</v>
      </c>
      <c r="N130" s="34">
        <f t="shared" si="6"/>
        <v>7936</v>
      </c>
      <c r="O130" s="6">
        <v>6200</v>
      </c>
      <c r="P130" s="22"/>
    </row>
    <row r="131" spans="1:16" x14ac:dyDescent="0.2">
      <c r="A131" s="23">
        <v>43193</v>
      </c>
      <c r="B131" s="7">
        <v>45454</v>
      </c>
      <c r="C131" s="25" t="s">
        <v>19</v>
      </c>
      <c r="D131" s="25" t="s">
        <v>285</v>
      </c>
      <c r="E131" s="25" t="s">
        <v>286</v>
      </c>
      <c r="F131" s="26" t="s">
        <v>26</v>
      </c>
      <c r="G131" s="27">
        <v>27.32</v>
      </c>
      <c r="H131" s="28">
        <f t="shared" si="4"/>
        <v>14780.12</v>
      </c>
      <c r="I131" s="29">
        <v>541</v>
      </c>
      <c r="J131" s="30">
        <v>27.32</v>
      </c>
      <c r="K131" s="31">
        <f t="shared" si="11"/>
        <v>19424.52</v>
      </c>
      <c r="L131" s="32">
        <v>711</v>
      </c>
      <c r="M131" s="33">
        <v>77.37</v>
      </c>
      <c r="N131" s="34">
        <f t="shared" si="6"/>
        <v>50367.87</v>
      </c>
      <c r="O131" s="35">
        <v>651</v>
      </c>
      <c r="P131" s="22"/>
    </row>
    <row r="132" spans="1:16" x14ac:dyDescent="0.2">
      <c r="A132" s="23">
        <v>44691</v>
      </c>
      <c r="B132" s="24">
        <v>44749</v>
      </c>
      <c r="C132" s="25" t="s">
        <v>19</v>
      </c>
      <c r="D132" s="25" t="s">
        <v>287</v>
      </c>
      <c r="E132" s="25" t="s">
        <v>288</v>
      </c>
      <c r="F132" s="26" t="s">
        <v>26</v>
      </c>
      <c r="G132" s="27">
        <v>1.28</v>
      </c>
      <c r="H132" s="28">
        <f t="shared" si="4"/>
        <v>0</v>
      </c>
      <c r="I132" s="29">
        <v>0</v>
      </c>
      <c r="J132" s="30">
        <v>1.28</v>
      </c>
      <c r="K132" s="31">
        <f t="shared" si="11"/>
        <v>0</v>
      </c>
      <c r="L132" s="32">
        <v>0</v>
      </c>
      <c r="M132" s="33">
        <v>0</v>
      </c>
      <c r="N132" s="34">
        <f t="shared" si="6"/>
        <v>0</v>
      </c>
      <c r="O132" s="35">
        <v>0</v>
      </c>
      <c r="P132" s="22"/>
    </row>
    <row r="133" spans="1:16" x14ac:dyDescent="0.2">
      <c r="A133" s="23">
        <v>44603</v>
      </c>
      <c r="B133" s="24">
        <v>44603</v>
      </c>
      <c r="C133" s="25" t="s">
        <v>19</v>
      </c>
      <c r="D133" s="25" t="s">
        <v>176</v>
      </c>
      <c r="E133" s="25" t="s">
        <v>289</v>
      </c>
      <c r="F133" s="26" t="s">
        <v>26</v>
      </c>
      <c r="G133" s="27">
        <v>77.87</v>
      </c>
      <c r="H133" s="28">
        <f t="shared" si="4"/>
        <v>0</v>
      </c>
      <c r="I133" s="29">
        <v>0</v>
      </c>
      <c r="J133" s="30">
        <v>77.87</v>
      </c>
      <c r="K133" s="31">
        <f t="shared" si="11"/>
        <v>0</v>
      </c>
      <c r="L133" s="32">
        <v>0</v>
      </c>
      <c r="M133" s="33">
        <v>77.87</v>
      </c>
      <c r="N133" s="34">
        <f t="shared" si="6"/>
        <v>0</v>
      </c>
      <c r="O133" s="35">
        <v>0</v>
      </c>
      <c r="P133" s="22"/>
    </row>
    <row r="134" spans="1:16" x14ac:dyDescent="0.2">
      <c r="A134" s="23">
        <v>44637</v>
      </c>
      <c r="B134" s="7">
        <v>45454</v>
      </c>
      <c r="C134" s="25" t="s">
        <v>19</v>
      </c>
      <c r="D134" s="25" t="s">
        <v>290</v>
      </c>
      <c r="E134" s="25" t="s">
        <v>291</v>
      </c>
      <c r="F134" s="26" t="s">
        <v>292</v>
      </c>
      <c r="G134" s="27">
        <v>153.18</v>
      </c>
      <c r="H134" s="28">
        <v>0</v>
      </c>
      <c r="I134" s="29">
        <v>149</v>
      </c>
      <c r="J134" s="30">
        <v>154</v>
      </c>
      <c r="K134" s="31">
        <f t="shared" si="11"/>
        <v>27412</v>
      </c>
      <c r="L134" s="32">
        <v>178</v>
      </c>
      <c r="M134" s="33">
        <v>132</v>
      </c>
      <c r="N134" s="34">
        <f t="shared" si="6"/>
        <v>17820</v>
      </c>
      <c r="O134" s="35">
        <v>135</v>
      </c>
      <c r="P134" s="22"/>
    </row>
    <row r="135" spans="1:16" x14ac:dyDescent="0.2">
      <c r="A135" s="23">
        <v>44049</v>
      </c>
      <c r="B135" s="24">
        <v>44049</v>
      </c>
      <c r="C135" s="25" t="s">
        <v>19</v>
      </c>
      <c r="D135" s="25" t="s">
        <v>293</v>
      </c>
      <c r="E135" s="25" t="s">
        <v>294</v>
      </c>
      <c r="F135" s="26" t="s">
        <v>26</v>
      </c>
      <c r="G135" s="27">
        <v>23.1</v>
      </c>
      <c r="H135" s="28">
        <f t="shared" si="4"/>
        <v>1062.6000000000001</v>
      </c>
      <c r="I135" s="29">
        <v>46</v>
      </c>
      <c r="J135" s="30">
        <v>39.9</v>
      </c>
      <c r="K135" s="31">
        <f t="shared" si="11"/>
        <v>1835.3999999999999</v>
      </c>
      <c r="L135" s="32">
        <v>46</v>
      </c>
      <c r="M135" s="33">
        <v>39.9</v>
      </c>
      <c r="N135" s="34">
        <f t="shared" si="6"/>
        <v>1835.3999999999999</v>
      </c>
      <c r="O135" s="35">
        <v>46</v>
      </c>
      <c r="P135" s="22"/>
    </row>
    <row r="136" spans="1:16" x14ac:dyDescent="0.2">
      <c r="A136" s="23" t="s">
        <v>295</v>
      </c>
      <c r="B136" s="7">
        <v>45361</v>
      </c>
      <c r="C136" s="25" t="s">
        <v>19</v>
      </c>
      <c r="D136" s="25" t="s">
        <v>296</v>
      </c>
      <c r="E136" s="25" t="s">
        <v>297</v>
      </c>
      <c r="F136" s="26" t="s">
        <v>23</v>
      </c>
      <c r="G136" s="27">
        <v>19.600000000000001</v>
      </c>
      <c r="H136" s="28">
        <f t="shared" si="4"/>
        <v>16464</v>
      </c>
      <c r="I136" s="29">
        <v>840</v>
      </c>
      <c r="J136" s="30">
        <v>19.600000000000001</v>
      </c>
      <c r="K136" s="31">
        <f t="shared" ref="K136:K142" si="12">J136*L136</f>
        <v>13524.000000000002</v>
      </c>
      <c r="L136" s="32">
        <v>690</v>
      </c>
      <c r="M136" s="33">
        <v>0</v>
      </c>
      <c r="N136" s="34">
        <f t="shared" si="6"/>
        <v>0</v>
      </c>
      <c r="O136" s="35">
        <v>680</v>
      </c>
      <c r="P136" s="22"/>
    </row>
    <row r="137" spans="1:16" ht="15" customHeight="1" x14ac:dyDescent="0.2">
      <c r="A137" s="23" t="s">
        <v>298</v>
      </c>
      <c r="B137" s="7">
        <v>45421</v>
      </c>
      <c r="C137" s="25" t="s">
        <v>19</v>
      </c>
      <c r="D137" s="25" t="s">
        <v>299</v>
      </c>
      <c r="E137" s="25" t="s">
        <v>300</v>
      </c>
      <c r="F137" s="26" t="s">
        <v>23</v>
      </c>
      <c r="G137" s="27">
        <v>20.420000000000002</v>
      </c>
      <c r="H137" s="28">
        <f t="shared" ref="H137:H207" si="13">G137*I137</f>
        <v>26546.000000000004</v>
      </c>
      <c r="I137" s="29">
        <v>1300</v>
      </c>
      <c r="J137" s="30">
        <v>20.48</v>
      </c>
      <c r="K137" s="31">
        <f t="shared" si="12"/>
        <v>25395.200000000001</v>
      </c>
      <c r="L137" s="32">
        <v>1240</v>
      </c>
      <c r="M137" s="33">
        <v>22.95</v>
      </c>
      <c r="N137" s="34">
        <f t="shared" si="6"/>
        <v>22950</v>
      </c>
      <c r="O137" s="35">
        <v>1000</v>
      </c>
      <c r="P137" s="22"/>
    </row>
    <row r="138" spans="1:16" ht="15" customHeight="1" x14ac:dyDescent="0.2">
      <c r="A138" s="23" t="s">
        <v>55</v>
      </c>
      <c r="B138" s="24" t="s">
        <v>55</v>
      </c>
      <c r="C138" s="25" t="s">
        <v>19</v>
      </c>
      <c r="D138" s="25" t="s">
        <v>301</v>
      </c>
      <c r="E138" s="25" t="s">
        <v>302</v>
      </c>
      <c r="F138" s="26" t="s">
        <v>303</v>
      </c>
      <c r="G138" s="27">
        <v>32.03</v>
      </c>
      <c r="H138" s="28">
        <f t="shared" si="13"/>
        <v>0</v>
      </c>
      <c r="I138" s="29">
        <v>0</v>
      </c>
      <c r="J138" s="30">
        <v>32.03</v>
      </c>
      <c r="K138" s="31">
        <f t="shared" si="12"/>
        <v>0</v>
      </c>
      <c r="L138" s="32">
        <v>0</v>
      </c>
      <c r="M138" s="33">
        <v>0</v>
      </c>
      <c r="N138" s="34">
        <f t="shared" si="6"/>
        <v>0</v>
      </c>
      <c r="O138" s="35">
        <v>0</v>
      </c>
      <c r="P138" s="22"/>
    </row>
    <row r="139" spans="1:16" x14ac:dyDescent="0.2">
      <c r="A139" s="23" t="s">
        <v>278</v>
      </c>
      <c r="B139" s="7">
        <v>45421</v>
      </c>
      <c r="C139" s="25" t="s">
        <v>19</v>
      </c>
      <c r="D139" s="25" t="s">
        <v>304</v>
      </c>
      <c r="E139" s="40" t="s">
        <v>305</v>
      </c>
      <c r="F139" s="26" t="s">
        <v>306</v>
      </c>
      <c r="G139" s="41">
        <v>638.79999999999995</v>
      </c>
      <c r="H139" s="28">
        <f>G139*I139</f>
        <v>370504</v>
      </c>
      <c r="I139" s="29">
        <v>580</v>
      </c>
      <c r="J139" s="42">
        <v>638</v>
      </c>
      <c r="K139" s="31">
        <f t="shared" si="12"/>
        <v>347710</v>
      </c>
      <c r="L139" s="32">
        <v>545</v>
      </c>
      <c r="M139" s="43">
        <v>1245</v>
      </c>
      <c r="N139" s="34">
        <f t="shared" si="6"/>
        <v>479325</v>
      </c>
      <c r="O139" s="35">
        <v>385</v>
      </c>
      <c r="P139" s="22"/>
    </row>
    <row r="140" spans="1:16" ht="15" customHeight="1" x14ac:dyDescent="0.2">
      <c r="A140" s="23">
        <v>44622</v>
      </c>
      <c r="B140" s="24" t="s">
        <v>134</v>
      </c>
      <c r="C140" s="25" t="s">
        <v>19</v>
      </c>
      <c r="D140" s="25">
        <v>9879</v>
      </c>
      <c r="E140" s="25" t="s">
        <v>307</v>
      </c>
      <c r="F140" s="26" t="s">
        <v>26</v>
      </c>
      <c r="G140" s="27">
        <v>18</v>
      </c>
      <c r="H140" s="28">
        <f t="shared" si="13"/>
        <v>486</v>
      </c>
      <c r="I140" s="29">
        <v>27</v>
      </c>
      <c r="J140" s="30">
        <v>18</v>
      </c>
      <c r="K140" s="31">
        <f t="shared" si="12"/>
        <v>5706</v>
      </c>
      <c r="L140" s="32">
        <v>317</v>
      </c>
      <c r="M140" s="33">
        <v>22.04</v>
      </c>
      <c r="N140" s="34">
        <f t="shared" si="6"/>
        <v>6325.48</v>
      </c>
      <c r="O140" s="35">
        <v>287</v>
      </c>
      <c r="P140" s="22"/>
    </row>
    <row r="141" spans="1:16" x14ac:dyDescent="0.2">
      <c r="A141" s="23" t="s">
        <v>308</v>
      </c>
      <c r="B141" s="24" t="s">
        <v>309</v>
      </c>
      <c r="C141" s="25" t="s">
        <v>19</v>
      </c>
      <c r="D141" s="25" t="s">
        <v>310</v>
      </c>
      <c r="E141" s="25" t="s">
        <v>311</v>
      </c>
      <c r="F141" s="26" t="s">
        <v>21</v>
      </c>
      <c r="G141" s="27">
        <v>17</v>
      </c>
      <c r="H141" s="28">
        <f t="shared" si="13"/>
        <v>1989</v>
      </c>
      <c r="I141" s="29">
        <v>117</v>
      </c>
      <c r="J141" s="30">
        <v>7.41</v>
      </c>
      <c r="K141" s="31">
        <f t="shared" si="12"/>
        <v>726.18000000000006</v>
      </c>
      <c r="L141" s="32">
        <v>98</v>
      </c>
      <c r="M141" s="33">
        <v>7.41</v>
      </c>
      <c r="N141" s="34">
        <f t="shared" ref="N141:N204" si="14">M141*O141</f>
        <v>726.18000000000006</v>
      </c>
      <c r="O141" s="35">
        <v>98</v>
      </c>
      <c r="P141" s="22"/>
    </row>
    <row r="142" spans="1:16" x14ac:dyDescent="0.2">
      <c r="A142" s="23" t="s">
        <v>312</v>
      </c>
      <c r="B142" s="24" t="s">
        <v>313</v>
      </c>
      <c r="C142" s="25" t="s">
        <v>19</v>
      </c>
      <c r="D142" s="25" t="s">
        <v>314</v>
      </c>
      <c r="E142" s="25" t="s">
        <v>315</v>
      </c>
      <c r="F142" s="26" t="s">
        <v>26</v>
      </c>
      <c r="G142" s="27">
        <v>34.9</v>
      </c>
      <c r="H142" s="28">
        <f t="shared" si="13"/>
        <v>8725</v>
      </c>
      <c r="I142" s="29">
        <v>250</v>
      </c>
      <c r="J142" s="30">
        <v>9.34</v>
      </c>
      <c r="K142" s="31">
        <f t="shared" si="12"/>
        <v>2923.42</v>
      </c>
      <c r="L142" s="32">
        <v>313</v>
      </c>
      <c r="M142" s="33">
        <v>9.34</v>
      </c>
      <c r="N142" s="34">
        <f t="shared" si="14"/>
        <v>2923.42</v>
      </c>
      <c r="O142" s="35">
        <v>313</v>
      </c>
      <c r="P142" s="22"/>
    </row>
    <row r="143" spans="1:16" x14ac:dyDescent="0.2">
      <c r="A143" s="23" t="s">
        <v>316</v>
      </c>
      <c r="B143" s="24" t="s">
        <v>316</v>
      </c>
      <c r="C143" s="25" t="s">
        <v>19</v>
      </c>
      <c r="D143" s="25" t="s">
        <v>317</v>
      </c>
      <c r="E143" s="25" t="s">
        <v>318</v>
      </c>
      <c r="F143" s="26" t="s">
        <v>26</v>
      </c>
      <c r="G143" s="27">
        <v>22.66</v>
      </c>
      <c r="H143" s="28">
        <f t="shared" si="13"/>
        <v>2198.02</v>
      </c>
      <c r="I143" s="29">
        <v>97</v>
      </c>
      <c r="J143" s="30">
        <v>10.93</v>
      </c>
      <c r="K143" s="31">
        <f t="shared" ref="K143:K207" si="15">J143*L143</f>
        <v>1890.8899999999999</v>
      </c>
      <c r="L143" s="32">
        <v>173</v>
      </c>
      <c r="M143" s="33">
        <v>10.93</v>
      </c>
      <c r="N143" s="34">
        <f t="shared" si="14"/>
        <v>1890.8899999999999</v>
      </c>
      <c r="O143" s="35">
        <v>173</v>
      </c>
      <c r="P143" s="22"/>
    </row>
    <row r="144" spans="1:16" ht="15.75" customHeight="1" x14ac:dyDescent="0.2">
      <c r="A144" s="23">
        <v>44518</v>
      </c>
      <c r="B144" s="24" t="s">
        <v>319</v>
      </c>
      <c r="C144" s="25" t="s">
        <v>19</v>
      </c>
      <c r="D144" s="25" t="s">
        <v>320</v>
      </c>
      <c r="E144" s="25" t="s">
        <v>321</v>
      </c>
      <c r="F144" s="26" t="s">
        <v>26</v>
      </c>
      <c r="G144" s="27">
        <v>99</v>
      </c>
      <c r="H144" s="28">
        <f t="shared" si="13"/>
        <v>396</v>
      </c>
      <c r="I144" s="29">
        <v>4</v>
      </c>
      <c r="J144" s="30">
        <v>12.58</v>
      </c>
      <c r="K144" s="31">
        <f t="shared" si="15"/>
        <v>2390.1999999999998</v>
      </c>
      <c r="L144" s="32">
        <v>190</v>
      </c>
      <c r="M144" s="33">
        <v>12.58</v>
      </c>
      <c r="N144" s="34">
        <f t="shared" si="14"/>
        <v>2214.08</v>
      </c>
      <c r="O144" s="35">
        <v>176</v>
      </c>
      <c r="P144" s="22"/>
    </row>
    <row r="145" spans="1:16" ht="16.5" customHeight="1" x14ac:dyDescent="0.2">
      <c r="A145" s="23">
        <v>44518</v>
      </c>
      <c r="B145" s="7">
        <v>45454</v>
      </c>
      <c r="C145" s="25" t="s">
        <v>19</v>
      </c>
      <c r="D145" s="25" t="s">
        <v>322</v>
      </c>
      <c r="E145" s="25" t="s">
        <v>323</v>
      </c>
      <c r="F145" s="26" t="s">
        <v>26</v>
      </c>
      <c r="G145" s="27">
        <v>10.93</v>
      </c>
      <c r="H145" s="28">
        <f t="shared" si="13"/>
        <v>273.25</v>
      </c>
      <c r="I145" s="29">
        <v>25</v>
      </c>
      <c r="J145" s="30">
        <v>7.44</v>
      </c>
      <c r="K145" s="31">
        <f t="shared" si="15"/>
        <v>4129.2</v>
      </c>
      <c r="L145" s="32">
        <v>555</v>
      </c>
      <c r="M145" s="33">
        <v>7.85</v>
      </c>
      <c r="N145" s="34">
        <f t="shared" si="14"/>
        <v>4239</v>
      </c>
      <c r="O145" s="35">
        <v>540</v>
      </c>
      <c r="P145" s="22"/>
    </row>
    <row r="146" spans="1:16" x14ac:dyDescent="0.2">
      <c r="A146" s="23">
        <v>44086</v>
      </c>
      <c r="B146" s="7">
        <v>45454</v>
      </c>
      <c r="C146" s="25" t="s">
        <v>19</v>
      </c>
      <c r="D146" s="25" t="s">
        <v>324</v>
      </c>
      <c r="E146" s="25" t="s">
        <v>325</v>
      </c>
      <c r="F146" s="26" t="s">
        <v>26</v>
      </c>
      <c r="G146" s="27">
        <v>12.58</v>
      </c>
      <c r="H146" s="28">
        <f t="shared" si="13"/>
        <v>2805.34</v>
      </c>
      <c r="I146" s="29">
        <v>223</v>
      </c>
      <c r="J146" s="30">
        <v>6.96</v>
      </c>
      <c r="K146" s="31">
        <f t="shared" si="15"/>
        <v>3396.48</v>
      </c>
      <c r="L146" s="32">
        <v>488</v>
      </c>
      <c r="M146" s="33">
        <v>8.52</v>
      </c>
      <c r="N146" s="34">
        <f t="shared" si="14"/>
        <v>4029.9599999999996</v>
      </c>
      <c r="O146" s="35">
        <v>473</v>
      </c>
      <c r="P146" s="22"/>
    </row>
    <row r="147" spans="1:16" x14ac:dyDescent="0.2">
      <c r="A147" s="23" t="s">
        <v>278</v>
      </c>
      <c r="B147" s="24" t="s">
        <v>278</v>
      </c>
      <c r="C147" s="25" t="s">
        <v>19</v>
      </c>
      <c r="D147" s="25" t="s">
        <v>326</v>
      </c>
      <c r="E147" s="25" t="s">
        <v>327</v>
      </c>
      <c r="F147" s="26" t="s">
        <v>26</v>
      </c>
      <c r="G147" s="27">
        <v>7.85</v>
      </c>
      <c r="H147" s="28">
        <f t="shared" si="13"/>
        <v>785</v>
      </c>
      <c r="I147" s="29">
        <v>100</v>
      </c>
      <c r="J147" s="30">
        <v>24.82</v>
      </c>
      <c r="K147" s="31">
        <f t="shared" si="15"/>
        <v>1985.6</v>
      </c>
      <c r="L147" s="32">
        <v>80</v>
      </c>
      <c r="M147" s="33">
        <v>24.82</v>
      </c>
      <c r="N147" s="34">
        <f t="shared" si="14"/>
        <v>1985.6</v>
      </c>
      <c r="O147" s="35">
        <v>80</v>
      </c>
      <c r="P147" s="22"/>
    </row>
    <row r="148" spans="1:16" ht="15" customHeight="1" x14ac:dyDescent="0.2">
      <c r="A148" s="23" t="s">
        <v>298</v>
      </c>
      <c r="B148" s="7" t="s">
        <v>328</v>
      </c>
      <c r="C148" s="25" t="s">
        <v>19</v>
      </c>
      <c r="D148" s="25" t="s">
        <v>329</v>
      </c>
      <c r="E148" s="25" t="s">
        <v>330</v>
      </c>
      <c r="F148" s="26" t="s">
        <v>84</v>
      </c>
      <c r="G148" s="27">
        <v>704</v>
      </c>
      <c r="H148" s="28">
        <f t="shared" si="13"/>
        <v>93632</v>
      </c>
      <c r="I148" s="29">
        <v>133</v>
      </c>
      <c r="J148" s="30">
        <v>2602</v>
      </c>
      <c r="K148" s="31">
        <f t="shared" si="15"/>
        <v>468360</v>
      </c>
      <c r="L148" s="32">
        <v>180</v>
      </c>
      <c r="M148" s="33">
        <v>3300</v>
      </c>
      <c r="N148" s="34">
        <f t="shared" si="14"/>
        <v>481800</v>
      </c>
      <c r="O148" s="35">
        <v>146</v>
      </c>
      <c r="P148" s="22"/>
    </row>
    <row r="149" spans="1:16" ht="15" customHeight="1" x14ac:dyDescent="0.2">
      <c r="A149" s="23">
        <v>44168</v>
      </c>
      <c r="B149" s="7">
        <v>45454</v>
      </c>
      <c r="C149" s="25" t="s">
        <v>19</v>
      </c>
      <c r="D149" s="25" t="s">
        <v>331</v>
      </c>
      <c r="E149" s="25" t="s">
        <v>332</v>
      </c>
      <c r="F149" s="26" t="s">
        <v>333</v>
      </c>
      <c r="G149" s="27">
        <v>212.65</v>
      </c>
      <c r="H149" s="28">
        <f t="shared" si="13"/>
        <v>4253</v>
      </c>
      <c r="I149" s="29">
        <v>20</v>
      </c>
      <c r="J149" s="30">
        <v>31.9</v>
      </c>
      <c r="K149" s="31">
        <f t="shared" si="15"/>
        <v>4147</v>
      </c>
      <c r="L149" s="32">
        <v>130</v>
      </c>
      <c r="M149" s="33">
        <v>212</v>
      </c>
      <c r="N149" s="34">
        <f t="shared" si="14"/>
        <v>27560</v>
      </c>
      <c r="O149" s="35">
        <v>130</v>
      </c>
      <c r="P149" s="22"/>
    </row>
    <row r="150" spans="1:16" ht="15" customHeight="1" x14ac:dyDescent="0.2">
      <c r="A150" s="23">
        <v>44636</v>
      </c>
      <c r="B150" s="7">
        <v>45454</v>
      </c>
      <c r="C150" s="25" t="s">
        <v>19</v>
      </c>
      <c r="D150" s="25" t="s">
        <v>334</v>
      </c>
      <c r="E150" s="25" t="s">
        <v>335</v>
      </c>
      <c r="F150" s="26" t="s">
        <v>336</v>
      </c>
      <c r="G150" s="27">
        <v>212.65</v>
      </c>
      <c r="H150" s="28">
        <f t="shared" si="13"/>
        <v>23391.5</v>
      </c>
      <c r="I150" s="29">
        <v>110</v>
      </c>
      <c r="J150" s="30">
        <v>54.91</v>
      </c>
      <c r="K150" s="31">
        <f t="shared" si="15"/>
        <v>12080.199999999999</v>
      </c>
      <c r="L150" s="32">
        <v>220</v>
      </c>
      <c r="M150" s="33">
        <v>212.65</v>
      </c>
      <c r="N150" s="34">
        <f t="shared" si="14"/>
        <v>44656.5</v>
      </c>
      <c r="O150" s="35">
        <v>210</v>
      </c>
      <c r="P150" s="22"/>
    </row>
    <row r="151" spans="1:16" ht="15" customHeight="1" x14ac:dyDescent="0.2">
      <c r="A151" s="23">
        <v>43142</v>
      </c>
      <c r="B151" s="7">
        <v>45451</v>
      </c>
      <c r="C151" s="25" t="s">
        <v>19</v>
      </c>
      <c r="D151" s="25" t="s">
        <v>337</v>
      </c>
      <c r="E151" s="25" t="s">
        <v>338</v>
      </c>
      <c r="F151" s="26" t="s">
        <v>26</v>
      </c>
      <c r="G151" s="27">
        <v>34.1</v>
      </c>
      <c r="H151" s="28">
        <f t="shared" si="13"/>
        <v>17732</v>
      </c>
      <c r="I151" s="29">
        <v>520</v>
      </c>
      <c r="J151" s="30">
        <v>28.26</v>
      </c>
      <c r="K151" s="31">
        <f t="shared" si="15"/>
        <v>12151.800000000001</v>
      </c>
      <c r="L151" s="32">
        <v>430</v>
      </c>
      <c r="M151" s="33">
        <v>28.26</v>
      </c>
      <c r="N151" s="34">
        <f t="shared" si="14"/>
        <v>12151.800000000001</v>
      </c>
      <c r="O151" s="35">
        <v>430</v>
      </c>
      <c r="P151" s="22"/>
    </row>
    <row r="152" spans="1:16" ht="15" customHeight="1" x14ac:dyDescent="0.2">
      <c r="A152" s="23">
        <v>44199</v>
      </c>
      <c r="B152" s="7">
        <v>45361</v>
      </c>
      <c r="C152" s="25" t="s">
        <v>19</v>
      </c>
      <c r="D152" s="25" t="s">
        <v>339</v>
      </c>
      <c r="E152" s="25" t="s">
        <v>340</v>
      </c>
      <c r="F152" s="26" t="s">
        <v>26</v>
      </c>
      <c r="G152" s="27">
        <v>26.4</v>
      </c>
      <c r="H152" s="28">
        <f t="shared" si="13"/>
        <v>48840</v>
      </c>
      <c r="I152" s="29">
        <v>1850</v>
      </c>
      <c r="J152" s="30">
        <v>26.4</v>
      </c>
      <c r="K152" s="31">
        <f t="shared" si="15"/>
        <v>34584</v>
      </c>
      <c r="L152" s="32">
        <v>1310</v>
      </c>
      <c r="M152" s="33">
        <v>45.65</v>
      </c>
      <c r="N152" s="34">
        <f t="shared" si="14"/>
        <v>48389</v>
      </c>
      <c r="O152" s="35">
        <v>1060</v>
      </c>
      <c r="P152" s="22"/>
    </row>
    <row r="153" spans="1:16" ht="15" customHeight="1" x14ac:dyDescent="0.2">
      <c r="A153" s="23">
        <v>43893</v>
      </c>
      <c r="B153" s="7">
        <v>45454</v>
      </c>
      <c r="C153" s="25" t="s">
        <v>19</v>
      </c>
      <c r="D153" s="25" t="s">
        <v>341</v>
      </c>
      <c r="E153" s="25" t="s">
        <v>342</v>
      </c>
      <c r="F153" s="26" t="s">
        <v>26</v>
      </c>
      <c r="G153" s="27">
        <v>20.28</v>
      </c>
      <c r="H153" s="28">
        <f t="shared" si="13"/>
        <v>14398.800000000001</v>
      </c>
      <c r="I153" s="29">
        <v>710</v>
      </c>
      <c r="J153" s="30">
        <v>25.3</v>
      </c>
      <c r="K153" s="31">
        <f t="shared" si="15"/>
        <v>19987</v>
      </c>
      <c r="L153" s="32">
        <v>790</v>
      </c>
      <c r="M153" s="33">
        <v>63.14</v>
      </c>
      <c r="N153" s="34">
        <f t="shared" si="14"/>
        <v>26518.799999999999</v>
      </c>
      <c r="O153" s="35">
        <v>420</v>
      </c>
      <c r="P153" s="22"/>
    </row>
    <row r="154" spans="1:16" ht="15" customHeight="1" x14ac:dyDescent="0.2">
      <c r="A154" s="23">
        <v>44691</v>
      </c>
      <c r="B154" s="7">
        <v>45454</v>
      </c>
      <c r="C154" s="25" t="s">
        <v>19</v>
      </c>
      <c r="D154" s="25" t="s">
        <v>343</v>
      </c>
      <c r="E154" s="25" t="s">
        <v>344</v>
      </c>
      <c r="F154" s="26" t="s">
        <v>26</v>
      </c>
      <c r="G154" s="27">
        <v>24.06</v>
      </c>
      <c r="H154" s="28">
        <f t="shared" si="13"/>
        <v>18285.599999999999</v>
      </c>
      <c r="I154" s="29">
        <v>760</v>
      </c>
      <c r="J154" s="30">
        <v>31.9</v>
      </c>
      <c r="K154" s="31">
        <f t="shared" si="15"/>
        <v>51997</v>
      </c>
      <c r="L154" s="32">
        <v>1630</v>
      </c>
      <c r="M154" s="33">
        <v>25.91</v>
      </c>
      <c r="N154" s="34">
        <f t="shared" si="14"/>
        <v>41196.9</v>
      </c>
      <c r="O154" s="35">
        <v>1590</v>
      </c>
      <c r="P154" s="22"/>
    </row>
    <row r="155" spans="1:16" ht="15" customHeight="1" x14ac:dyDescent="0.2">
      <c r="A155" s="23">
        <v>44508</v>
      </c>
      <c r="B155" s="7">
        <v>45454</v>
      </c>
      <c r="C155" s="25" t="s">
        <v>19</v>
      </c>
      <c r="D155" s="25" t="s">
        <v>345</v>
      </c>
      <c r="E155" s="25" t="s">
        <v>346</v>
      </c>
      <c r="F155" s="26" t="s">
        <v>26</v>
      </c>
      <c r="G155" s="27">
        <v>66.45</v>
      </c>
      <c r="H155" s="28">
        <f t="shared" si="13"/>
        <v>9967.5</v>
      </c>
      <c r="I155" s="29">
        <v>150</v>
      </c>
      <c r="J155" s="30">
        <v>65.709999999999994</v>
      </c>
      <c r="K155" s="31">
        <f t="shared" si="15"/>
        <v>15113.3</v>
      </c>
      <c r="L155" s="32">
        <v>230</v>
      </c>
      <c r="M155" s="33">
        <v>66.45</v>
      </c>
      <c r="N155" s="34">
        <f t="shared" si="14"/>
        <v>15283.5</v>
      </c>
      <c r="O155" s="35">
        <v>230</v>
      </c>
      <c r="P155" s="22"/>
    </row>
    <row r="156" spans="1:16" ht="15" customHeight="1" x14ac:dyDescent="0.2">
      <c r="A156" s="23">
        <v>44168</v>
      </c>
      <c r="B156" s="7">
        <v>45454</v>
      </c>
      <c r="C156" s="25" t="s">
        <v>19</v>
      </c>
      <c r="D156" s="25" t="s">
        <v>347</v>
      </c>
      <c r="E156" s="25" t="s">
        <v>348</v>
      </c>
      <c r="F156" s="26" t="s">
        <v>26</v>
      </c>
      <c r="G156" s="27">
        <v>28.25</v>
      </c>
      <c r="H156" s="28">
        <f t="shared" si="13"/>
        <v>847.5</v>
      </c>
      <c r="I156" s="29">
        <v>30</v>
      </c>
      <c r="J156" s="30">
        <v>84.08</v>
      </c>
      <c r="K156" s="31">
        <f t="shared" si="15"/>
        <v>2522.4</v>
      </c>
      <c r="L156" s="32">
        <v>30</v>
      </c>
      <c r="M156" s="33">
        <v>26.25</v>
      </c>
      <c r="N156" s="34">
        <f t="shared" si="14"/>
        <v>3412.5</v>
      </c>
      <c r="O156" s="35">
        <v>130</v>
      </c>
      <c r="P156" s="22"/>
    </row>
    <row r="157" spans="1:16" ht="15" customHeight="1" x14ac:dyDescent="0.2">
      <c r="A157" s="23">
        <v>44546</v>
      </c>
      <c r="B157" s="24">
        <v>44830</v>
      </c>
      <c r="C157" s="25" t="s">
        <v>19</v>
      </c>
      <c r="D157" s="25" t="s">
        <v>349</v>
      </c>
      <c r="E157" s="25" t="s">
        <v>350</v>
      </c>
      <c r="F157" s="26" t="s">
        <v>26</v>
      </c>
      <c r="G157" s="27">
        <v>66.45</v>
      </c>
      <c r="H157" s="28">
        <f t="shared" si="13"/>
        <v>1329</v>
      </c>
      <c r="I157" s="29">
        <v>20</v>
      </c>
      <c r="J157" s="30">
        <v>25.88</v>
      </c>
      <c r="K157" s="31">
        <f t="shared" si="15"/>
        <v>517.6</v>
      </c>
      <c r="L157" s="32">
        <v>20</v>
      </c>
      <c r="M157" s="33">
        <v>66.45</v>
      </c>
      <c r="N157" s="34">
        <f t="shared" si="14"/>
        <v>1329</v>
      </c>
      <c r="O157" s="35">
        <v>20</v>
      </c>
      <c r="P157" s="22"/>
    </row>
    <row r="158" spans="1:16" ht="15.75" customHeight="1" x14ac:dyDescent="0.2">
      <c r="A158" s="23">
        <v>43200</v>
      </c>
      <c r="B158" s="7">
        <v>45454</v>
      </c>
      <c r="C158" s="25" t="s">
        <v>19</v>
      </c>
      <c r="D158" s="25" t="s">
        <v>351</v>
      </c>
      <c r="E158" s="25" t="s">
        <v>352</v>
      </c>
      <c r="F158" s="26" t="s">
        <v>26</v>
      </c>
      <c r="G158" s="27">
        <v>200</v>
      </c>
      <c r="H158" s="28">
        <f t="shared" si="13"/>
        <v>82000</v>
      </c>
      <c r="I158" s="29">
        <v>410</v>
      </c>
      <c r="J158" s="30">
        <v>49.5</v>
      </c>
      <c r="K158" s="31">
        <f t="shared" si="15"/>
        <v>22275</v>
      </c>
      <c r="L158" s="32">
        <v>450</v>
      </c>
      <c r="M158" s="33">
        <v>33.200000000000003</v>
      </c>
      <c r="N158" s="34">
        <f t="shared" si="14"/>
        <v>11620.000000000002</v>
      </c>
      <c r="O158" s="35">
        <v>350</v>
      </c>
      <c r="P158" s="22"/>
    </row>
    <row r="159" spans="1:16" ht="13.5" customHeight="1" x14ac:dyDescent="0.2">
      <c r="A159" s="23">
        <v>43142</v>
      </c>
      <c r="B159" s="7">
        <v>45454</v>
      </c>
      <c r="C159" s="25" t="s">
        <v>19</v>
      </c>
      <c r="D159" s="25" t="s">
        <v>353</v>
      </c>
      <c r="E159" s="25" t="s">
        <v>354</v>
      </c>
      <c r="F159" s="26" t="s">
        <v>26</v>
      </c>
      <c r="G159" s="27">
        <v>25.88</v>
      </c>
      <c r="H159" s="28">
        <f t="shared" si="13"/>
        <v>854.04</v>
      </c>
      <c r="I159" s="29">
        <v>33</v>
      </c>
      <c r="J159" s="30">
        <v>84.08</v>
      </c>
      <c r="K159" s="31">
        <f t="shared" si="15"/>
        <v>5297.04</v>
      </c>
      <c r="L159" s="32">
        <v>63</v>
      </c>
      <c r="M159" s="33">
        <v>67</v>
      </c>
      <c r="N159" s="34">
        <f t="shared" si="14"/>
        <v>4221</v>
      </c>
      <c r="O159" s="35">
        <v>63</v>
      </c>
      <c r="P159" s="22"/>
    </row>
    <row r="160" spans="1:16" ht="12" customHeight="1" x14ac:dyDescent="0.2">
      <c r="A160" s="23" t="s">
        <v>355</v>
      </c>
      <c r="B160" s="24" t="s">
        <v>355</v>
      </c>
      <c r="C160" s="25" t="s">
        <v>19</v>
      </c>
      <c r="D160" s="25" t="s">
        <v>356</v>
      </c>
      <c r="E160" s="25" t="s">
        <v>357</v>
      </c>
      <c r="F160" s="26" t="s">
        <v>26</v>
      </c>
      <c r="G160" s="27">
        <v>35.93</v>
      </c>
      <c r="H160" s="28">
        <f t="shared" si="13"/>
        <v>0</v>
      </c>
      <c r="I160" s="29">
        <v>0</v>
      </c>
      <c r="J160" s="30">
        <v>25.87</v>
      </c>
      <c r="K160" s="31">
        <f t="shared" si="15"/>
        <v>258.7</v>
      </c>
      <c r="L160" s="32">
        <v>10</v>
      </c>
      <c r="M160" s="33">
        <v>0</v>
      </c>
      <c r="N160" s="34">
        <f t="shared" si="14"/>
        <v>0</v>
      </c>
      <c r="O160" s="35">
        <v>10</v>
      </c>
      <c r="P160" s="22"/>
    </row>
    <row r="161" spans="1:16" ht="13.5" customHeight="1" x14ac:dyDescent="0.2">
      <c r="A161" s="23">
        <v>44691</v>
      </c>
      <c r="B161" s="24">
        <v>44691</v>
      </c>
      <c r="C161" s="25" t="s">
        <v>19</v>
      </c>
      <c r="D161" s="25" t="s">
        <v>358</v>
      </c>
      <c r="E161" s="25" t="s">
        <v>359</v>
      </c>
      <c r="F161" s="26" t="s">
        <v>26</v>
      </c>
      <c r="G161" s="27">
        <v>30.8</v>
      </c>
      <c r="H161" s="28">
        <f t="shared" si="13"/>
        <v>0</v>
      </c>
      <c r="I161" s="29">
        <v>0</v>
      </c>
      <c r="J161" s="30">
        <v>28.64</v>
      </c>
      <c r="K161" s="31">
        <f t="shared" si="15"/>
        <v>0</v>
      </c>
      <c r="L161" s="32">
        <v>0</v>
      </c>
      <c r="M161" s="33">
        <v>0</v>
      </c>
      <c r="N161" s="34">
        <f t="shared" si="14"/>
        <v>0</v>
      </c>
      <c r="O161" s="35">
        <v>0</v>
      </c>
      <c r="P161" s="22"/>
    </row>
    <row r="162" spans="1:16" x14ac:dyDescent="0.2">
      <c r="A162" s="23">
        <v>43558</v>
      </c>
      <c r="B162" s="7">
        <v>45569</v>
      </c>
      <c r="C162" s="25" t="s">
        <v>19</v>
      </c>
      <c r="D162" s="25" t="s">
        <v>360</v>
      </c>
      <c r="E162" s="25" t="s">
        <v>361</v>
      </c>
      <c r="F162" s="26" t="s">
        <v>26</v>
      </c>
      <c r="G162" s="27">
        <v>742.17</v>
      </c>
      <c r="H162" s="28">
        <f t="shared" si="13"/>
        <v>89060.4</v>
      </c>
      <c r="I162" s="29">
        <v>120</v>
      </c>
      <c r="J162" s="30">
        <v>1155</v>
      </c>
      <c r="K162" s="31">
        <f t="shared" si="15"/>
        <v>69300</v>
      </c>
      <c r="L162" s="32">
        <v>60</v>
      </c>
      <c r="M162" s="33">
        <v>1155</v>
      </c>
      <c r="N162" s="34">
        <f t="shared" si="14"/>
        <v>69300</v>
      </c>
      <c r="O162" s="35">
        <v>60</v>
      </c>
      <c r="P162" s="22"/>
    </row>
    <row r="163" spans="1:16" x14ac:dyDescent="0.2">
      <c r="A163" s="23">
        <v>43196</v>
      </c>
      <c r="B163" s="7">
        <v>45454</v>
      </c>
      <c r="C163" s="25" t="s">
        <v>19</v>
      </c>
      <c r="D163" s="25" t="s">
        <v>362</v>
      </c>
      <c r="E163" s="25" t="s">
        <v>363</v>
      </c>
      <c r="F163" s="26" t="s">
        <v>292</v>
      </c>
      <c r="G163" s="27">
        <v>385</v>
      </c>
      <c r="H163" s="28">
        <f t="shared" si="13"/>
        <v>66990</v>
      </c>
      <c r="I163" s="29">
        <v>174</v>
      </c>
      <c r="J163" s="30">
        <v>385</v>
      </c>
      <c r="K163" s="31">
        <f t="shared" si="15"/>
        <v>93940</v>
      </c>
      <c r="L163" s="32">
        <v>244</v>
      </c>
      <c r="M163" s="33">
        <v>343.75</v>
      </c>
      <c r="N163" s="34">
        <f t="shared" si="14"/>
        <v>68062.5</v>
      </c>
      <c r="O163" s="35">
        <v>198</v>
      </c>
      <c r="P163" s="22"/>
    </row>
    <row r="164" spans="1:16" x14ac:dyDescent="0.2">
      <c r="A164" s="23" t="s">
        <v>364</v>
      </c>
      <c r="B164" s="24" t="s">
        <v>364</v>
      </c>
      <c r="C164" s="25" t="s">
        <v>19</v>
      </c>
      <c r="D164" s="25" t="s">
        <v>365</v>
      </c>
      <c r="E164" s="25" t="s">
        <v>363</v>
      </c>
      <c r="F164" s="26" t="s">
        <v>26</v>
      </c>
      <c r="G164" s="27">
        <v>42.64</v>
      </c>
      <c r="H164" s="28">
        <f t="shared" si="13"/>
        <v>0</v>
      </c>
      <c r="I164" s="29">
        <v>0</v>
      </c>
      <c r="J164" s="30">
        <v>42.54</v>
      </c>
      <c r="K164" s="31">
        <f t="shared" si="15"/>
        <v>0</v>
      </c>
      <c r="L164" s="32">
        <v>0</v>
      </c>
      <c r="M164" s="33">
        <v>42.54</v>
      </c>
      <c r="N164" s="34">
        <f t="shared" si="14"/>
        <v>0</v>
      </c>
      <c r="O164" s="35">
        <v>0</v>
      </c>
      <c r="P164" s="22"/>
    </row>
    <row r="165" spans="1:16" x14ac:dyDescent="0.2">
      <c r="A165" s="23">
        <v>44236</v>
      </c>
      <c r="B165" s="24" t="s">
        <v>328</v>
      </c>
      <c r="C165" s="25" t="s">
        <v>19</v>
      </c>
      <c r="D165" s="25" t="s">
        <v>366</v>
      </c>
      <c r="E165" s="25" t="s">
        <v>367</v>
      </c>
      <c r="F165" s="26" t="s">
        <v>26</v>
      </c>
      <c r="G165" s="27">
        <v>195</v>
      </c>
      <c r="H165" s="28">
        <f t="shared" si="13"/>
        <v>62205</v>
      </c>
      <c r="I165" s="29">
        <v>319</v>
      </c>
      <c r="J165" s="30">
        <v>270</v>
      </c>
      <c r="K165" s="31">
        <f t="shared" si="15"/>
        <v>83430</v>
      </c>
      <c r="L165" s="32">
        <v>309</v>
      </c>
      <c r="M165" s="33">
        <v>195.95</v>
      </c>
      <c r="N165" s="34">
        <f t="shared" si="14"/>
        <v>47028</v>
      </c>
      <c r="O165" s="35">
        <v>240</v>
      </c>
      <c r="P165" s="22"/>
    </row>
    <row r="166" spans="1:16" x14ac:dyDescent="0.2">
      <c r="A166" s="23">
        <v>44595</v>
      </c>
      <c r="B166" s="7" t="s">
        <v>328</v>
      </c>
      <c r="C166" s="25" t="s">
        <v>19</v>
      </c>
      <c r="D166" s="25" t="s">
        <v>368</v>
      </c>
      <c r="E166" s="25" t="s">
        <v>369</v>
      </c>
      <c r="F166" s="26" t="s">
        <v>26</v>
      </c>
      <c r="G166" s="27">
        <v>910</v>
      </c>
      <c r="H166" s="28">
        <f t="shared" si="13"/>
        <v>54600</v>
      </c>
      <c r="I166" s="29">
        <v>60</v>
      </c>
      <c r="J166" s="30">
        <v>1080</v>
      </c>
      <c r="K166" s="31">
        <f t="shared" si="15"/>
        <v>64800</v>
      </c>
      <c r="L166" s="32">
        <v>60</v>
      </c>
      <c r="M166" s="33">
        <v>1860</v>
      </c>
      <c r="N166" s="34">
        <f t="shared" si="14"/>
        <v>111600</v>
      </c>
      <c r="O166" s="35">
        <v>60</v>
      </c>
      <c r="P166" s="22"/>
    </row>
    <row r="167" spans="1:16" x14ac:dyDescent="0.2">
      <c r="A167" s="23">
        <v>44589</v>
      </c>
      <c r="B167" s="24" t="s">
        <v>328</v>
      </c>
      <c r="C167" s="25" t="s">
        <v>19</v>
      </c>
      <c r="D167" s="25" t="s">
        <v>370</v>
      </c>
      <c r="E167" s="25" t="s">
        <v>371</v>
      </c>
      <c r="F167" s="26" t="s">
        <v>26</v>
      </c>
      <c r="G167" s="27">
        <v>910</v>
      </c>
      <c r="H167" s="28">
        <f t="shared" si="13"/>
        <v>68250</v>
      </c>
      <c r="I167" s="29">
        <v>75</v>
      </c>
      <c r="J167" s="30">
        <v>1080</v>
      </c>
      <c r="K167" s="31">
        <f t="shared" si="15"/>
        <v>81000</v>
      </c>
      <c r="L167" s="32">
        <v>75</v>
      </c>
      <c r="M167" s="33">
        <v>1860</v>
      </c>
      <c r="N167" s="34">
        <f t="shared" si="14"/>
        <v>139500</v>
      </c>
      <c r="O167" s="35">
        <v>75</v>
      </c>
      <c r="P167" s="22"/>
    </row>
    <row r="168" spans="1:16" x14ac:dyDescent="0.2">
      <c r="A168" s="23" t="s">
        <v>372</v>
      </c>
      <c r="B168" s="24" t="s">
        <v>328</v>
      </c>
      <c r="C168" s="25" t="s">
        <v>19</v>
      </c>
      <c r="D168" s="25" t="s">
        <v>373</v>
      </c>
      <c r="E168" s="25" t="s">
        <v>374</v>
      </c>
      <c r="F168" s="26" t="s">
        <v>26</v>
      </c>
      <c r="G168" s="27">
        <v>910</v>
      </c>
      <c r="H168" s="28">
        <f t="shared" si="13"/>
        <v>81900</v>
      </c>
      <c r="I168" s="29">
        <v>90</v>
      </c>
      <c r="J168" s="30">
        <v>1080</v>
      </c>
      <c r="K168" s="31">
        <f t="shared" si="15"/>
        <v>97200</v>
      </c>
      <c r="L168" s="32">
        <v>90</v>
      </c>
      <c r="M168" s="33">
        <v>1590</v>
      </c>
      <c r="N168" s="34">
        <f t="shared" si="14"/>
        <v>143100</v>
      </c>
      <c r="O168" s="35">
        <v>90</v>
      </c>
      <c r="P168" s="22"/>
    </row>
    <row r="169" spans="1:16" ht="12" customHeight="1" x14ac:dyDescent="0.2">
      <c r="A169" s="23" t="s">
        <v>375</v>
      </c>
      <c r="B169" s="24"/>
      <c r="C169" s="25" t="s">
        <v>19</v>
      </c>
      <c r="D169" s="25" t="s">
        <v>376</v>
      </c>
      <c r="E169" s="25" t="s">
        <v>377</v>
      </c>
      <c r="F169" s="26" t="s">
        <v>26</v>
      </c>
      <c r="G169" s="27">
        <v>42.48</v>
      </c>
      <c r="H169" s="28">
        <f t="shared" si="13"/>
        <v>5734.7999999999993</v>
      </c>
      <c r="I169" s="29">
        <v>135</v>
      </c>
      <c r="J169" s="30">
        <v>42.48</v>
      </c>
      <c r="K169" s="31">
        <f t="shared" si="15"/>
        <v>5097.5999999999995</v>
      </c>
      <c r="L169" s="32">
        <v>120</v>
      </c>
      <c r="M169" s="33">
        <v>42.48</v>
      </c>
      <c r="N169" s="34">
        <f t="shared" si="14"/>
        <v>1486.8</v>
      </c>
      <c r="O169" s="35">
        <v>35</v>
      </c>
      <c r="P169" s="22"/>
    </row>
    <row r="170" spans="1:16" x14ac:dyDescent="0.2">
      <c r="A170" s="23">
        <v>44518</v>
      </c>
      <c r="B170" s="24">
        <v>44518</v>
      </c>
      <c r="C170" s="25" t="s">
        <v>19</v>
      </c>
      <c r="D170" s="25" t="s">
        <v>378</v>
      </c>
      <c r="E170" s="25" t="s">
        <v>379</v>
      </c>
      <c r="F170" s="26" t="s">
        <v>26</v>
      </c>
      <c r="G170" s="27">
        <v>36.58</v>
      </c>
      <c r="H170" s="28">
        <v>0</v>
      </c>
      <c r="I170" s="29">
        <v>165</v>
      </c>
      <c r="J170" s="30">
        <v>36.58</v>
      </c>
      <c r="K170" s="31">
        <f t="shared" si="15"/>
        <v>6035.7</v>
      </c>
      <c r="L170" s="32">
        <v>165</v>
      </c>
      <c r="M170" s="33">
        <v>36.58</v>
      </c>
      <c r="N170" s="34">
        <f t="shared" si="14"/>
        <v>6035.7</v>
      </c>
      <c r="O170" s="35">
        <v>165</v>
      </c>
      <c r="P170" s="22"/>
    </row>
    <row r="171" spans="1:16" x14ac:dyDescent="0.2">
      <c r="A171" s="23">
        <v>44518</v>
      </c>
      <c r="B171" s="24" t="s">
        <v>129</v>
      </c>
      <c r="C171" s="25" t="s">
        <v>19</v>
      </c>
      <c r="D171" s="25" t="s">
        <v>380</v>
      </c>
      <c r="E171" s="25" t="s">
        <v>381</v>
      </c>
      <c r="F171" s="26" t="s">
        <v>26</v>
      </c>
      <c r="G171" s="27">
        <v>110.16</v>
      </c>
      <c r="H171" s="28">
        <f>G171*I171</f>
        <v>22032</v>
      </c>
      <c r="I171" s="29">
        <v>200</v>
      </c>
      <c r="J171" s="30">
        <v>30.5</v>
      </c>
      <c r="K171" s="31">
        <f t="shared" si="15"/>
        <v>5032.5</v>
      </c>
      <c r="L171" s="32">
        <v>165</v>
      </c>
      <c r="M171" s="33">
        <v>30.5</v>
      </c>
      <c r="N171" s="34">
        <f t="shared" si="14"/>
        <v>5032.5</v>
      </c>
      <c r="O171" s="35">
        <v>165</v>
      </c>
      <c r="P171" s="22"/>
    </row>
    <row r="172" spans="1:16" x14ac:dyDescent="0.2">
      <c r="A172" s="23">
        <v>43200</v>
      </c>
      <c r="B172" s="24" t="s">
        <v>40</v>
      </c>
      <c r="C172" s="25" t="s">
        <v>19</v>
      </c>
      <c r="D172" s="25" t="s">
        <v>382</v>
      </c>
      <c r="E172" s="25" t="s">
        <v>383</v>
      </c>
      <c r="F172" s="26" t="s">
        <v>26</v>
      </c>
      <c r="G172" s="27">
        <v>990</v>
      </c>
      <c r="H172" s="28">
        <f t="shared" si="13"/>
        <v>163350</v>
      </c>
      <c r="I172" s="29">
        <v>165</v>
      </c>
      <c r="J172" s="30">
        <v>910</v>
      </c>
      <c r="K172" s="31">
        <f t="shared" si="15"/>
        <v>131950</v>
      </c>
      <c r="L172" s="32">
        <v>145</v>
      </c>
      <c r="M172" s="33">
        <v>755.71</v>
      </c>
      <c r="N172" s="34">
        <f t="shared" si="14"/>
        <v>94463.75</v>
      </c>
      <c r="O172" s="35">
        <v>125</v>
      </c>
      <c r="P172" s="22"/>
    </row>
    <row r="173" spans="1:16" x14ac:dyDescent="0.2">
      <c r="A173" s="23">
        <v>44685</v>
      </c>
      <c r="B173" s="24" t="s">
        <v>384</v>
      </c>
      <c r="C173" s="25" t="s">
        <v>19</v>
      </c>
      <c r="D173" s="25" t="s">
        <v>385</v>
      </c>
      <c r="E173" s="25" t="s">
        <v>386</v>
      </c>
      <c r="F173" s="26" t="s">
        <v>26</v>
      </c>
      <c r="G173" s="27">
        <v>198</v>
      </c>
      <c r="H173" s="28">
        <f t="shared" si="13"/>
        <v>19800</v>
      </c>
      <c r="I173" s="29">
        <v>100</v>
      </c>
      <c r="J173" s="30">
        <v>26.13</v>
      </c>
      <c r="K173" s="31">
        <f t="shared" si="15"/>
        <v>5435.04</v>
      </c>
      <c r="L173" s="32">
        <v>208</v>
      </c>
      <c r="M173" s="33">
        <v>26.13</v>
      </c>
      <c r="N173" s="34">
        <f t="shared" si="14"/>
        <v>5435.04</v>
      </c>
      <c r="O173" s="35">
        <v>208</v>
      </c>
      <c r="P173" s="22"/>
    </row>
    <row r="174" spans="1:16" x14ac:dyDescent="0.2">
      <c r="A174" s="23">
        <v>44622</v>
      </c>
      <c r="B174" s="24">
        <v>44830</v>
      </c>
      <c r="C174" s="25" t="s">
        <v>19</v>
      </c>
      <c r="D174" s="25">
        <v>9393</v>
      </c>
      <c r="E174" s="25" t="s">
        <v>387</v>
      </c>
      <c r="F174" s="26" t="s">
        <v>26</v>
      </c>
      <c r="G174" s="27">
        <v>108.5</v>
      </c>
      <c r="H174" s="28">
        <f t="shared" si="13"/>
        <v>2061.5</v>
      </c>
      <c r="I174" s="29">
        <v>19</v>
      </c>
      <c r="J174" s="30">
        <v>108.9</v>
      </c>
      <c r="K174" s="31">
        <f t="shared" si="15"/>
        <v>9801</v>
      </c>
      <c r="L174" s="32">
        <v>90</v>
      </c>
      <c r="M174" s="33">
        <v>108.9</v>
      </c>
      <c r="N174" s="34">
        <f t="shared" si="14"/>
        <v>8712</v>
      </c>
      <c r="O174" s="35">
        <v>80</v>
      </c>
      <c r="P174" s="22"/>
    </row>
    <row r="175" spans="1:16" x14ac:dyDescent="0.2">
      <c r="A175" s="23" t="s">
        <v>312</v>
      </c>
      <c r="B175" s="24" t="s">
        <v>312</v>
      </c>
      <c r="C175" s="25" t="s">
        <v>19</v>
      </c>
      <c r="D175" s="25" t="s">
        <v>388</v>
      </c>
      <c r="E175" s="25" t="s">
        <v>389</v>
      </c>
      <c r="F175" s="26" t="s">
        <v>26</v>
      </c>
      <c r="G175" s="27">
        <v>36.299999999999997</v>
      </c>
      <c r="H175" s="28">
        <f t="shared" si="13"/>
        <v>3992.9999999999995</v>
      </c>
      <c r="I175" s="29">
        <v>110</v>
      </c>
      <c r="J175" s="30">
        <v>36.299999999999997</v>
      </c>
      <c r="K175" s="31">
        <f t="shared" si="15"/>
        <v>3992.9999999999995</v>
      </c>
      <c r="L175" s="32">
        <v>110</v>
      </c>
      <c r="M175" s="33">
        <v>36.299999999999997</v>
      </c>
      <c r="N175" s="34">
        <f t="shared" si="14"/>
        <v>3992.9999999999995</v>
      </c>
      <c r="O175" s="35">
        <v>110</v>
      </c>
      <c r="P175" s="22"/>
    </row>
    <row r="176" spans="1:16" x14ac:dyDescent="0.2">
      <c r="A176" s="23">
        <v>44587</v>
      </c>
      <c r="B176" s="24">
        <v>44587</v>
      </c>
      <c r="C176" s="25" t="s">
        <v>19</v>
      </c>
      <c r="D176" s="25" t="s">
        <v>390</v>
      </c>
      <c r="E176" s="25" t="s">
        <v>391</v>
      </c>
      <c r="F176" s="26" t="s">
        <v>26</v>
      </c>
      <c r="G176" s="27">
        <v>62.56</v>
      </c>
      <c r="H176" s="28">
        <f t="shared" si="13"/>
        <v>9384</v>
      </c>
      <c r="I176" s="29">
        <v>150</v>
      </c>
      <c r="J176" s="30">
        <v>62.26</v>
      </c>
      <c r="K176" s="31">
        <f t="shared" si="15"/>
        <v>9339</v>
      </c>
      <c r="L176" s="32">
        <v>150</v>
      </c>
      <c r="M176" s="33">
        <v>62.26</v>
      </c>
      <c r="N176" s="34">
        <f t="shared" si="14"/>
        <v>9339</v>
      </c>
      <c r="O176" s="35">
        <v>150</v>
      </c>
      <c r="P176" s="22"/>
    </row>
    <row r="177" spans="1:16" x14ac:dyDescent="0.2">
      <c r="A177" s="23">
        <v>43558</v>
      </c>
      <c r="B177" s="24">
        <v>43558</v>
      </c>
      <c r="C177" s="25" t="s">
        <v>19</v>
      </c>
      <c r="D177" s="25" t="s">
        <v>392</v>
      </c>
      <c r="E177" s="25" t="s">
        <v>393</v>
      </c>
      <c r="F177" s="26" t="s">
        <v>26</v>
      </c>
      <c r="G177" s="27">
        <v>26.13</v>
      </c>
      <c r="H177" s="28">
        <f t="shared" si="13"/>
        <v>5487.3</v>
      </c>
      <c r="I177" s="29">
        <v>210</v>
      </c>
      <c r="J177" s="30">
        <v>26.13</v>
      </c>
      <c r="K177" s="31">
        <f t="shared" si="15"/>
        <v>5487.3</v>
      </c>
      <c r="L177" s="32">
        <v>210</v>
      </c>
      <c r="M177" s="33">
        <v>26.13</v>
      </c>
      <c r="N177" s="34">
        <f t="shared" si="14"/>
        <v>5487.3</v>
      </c>
      <c r="O177" s="35">
        <v>210</v>
      </c>
      <c r="P177" s="22"/>
    </row>
    <row r="178" spans="1:16" x14ac:dyDescent="0.2">
      <c r="A178" s="23">
        <v>43558</v>
      </c>
      <c r="B178" s="24">
        <v>44778</v>
      </c>
      <c r="C178" s="25" t="s">
        <v>19</v>
      </c>
      <c r="D178" s="25" t="s">
        <v>394</v>
      </c>
      <c r="E178" s="25" t="s">
        <v>395</v>
      </c>
      <c r="F178" s="26" t="s">
        <v>26</v>
      </c>
      <c r="G178" s="27">
        <v>31.11</v>
      </c>
      <c r="H178" s="28">
        <f t="shared" si="13"/>
        <v>2177.6999999999998</v>
      </c>
      <c r="I178" s="29">
        <v>70</v>
      </c>
      <c r="J178" s="30">
        <v>31.11</v>
      </c>
      <c r="K178" s="31">
        <f t="shared" si="15"/>
        <v>2177.6999999999998</v>
      </c>
      <c r="L178" s="32">
        <v>70</v>
      </c>
      <c r="M178" s="33">
        <v>31.11</v>
      </c>
      <c r="N178" s="34">
        <f t="shared" si="14"/>
        <v>2177.6999999999998</v>
      </c>
      <c r="O178" s="35">
        <v>70</v>
      </c>
      <c r="P178" s="22"/>
    </row>
    <row r="179" spans="1:16" x14ac:dyDescent="0.2">
      <c r="A179" s="23">
        <v>43899</v>
      </c>
      <c r="B179" s="24">
        <v>43899</v>
      </c>
      <c r="C179" s="25" t="s">
        <v>19</v>
      </c>
      <c r="D179" s="25" t="s">
        <v>396</v>
      </c>
      <c r="E179" s="25" t="s">
        <v>397</v>
      </c>
      <c r="F179" s="26" t="s">
        <v>26</v>
      </c>
      <c r="G179" s="27">
        <v>13.09</v>
      </c>
      <c r="H179" s="28">
        <f t="shared" si="13"/>
        <v>916.3</v>
      </c>
      <c r="I179" s="29">
        <v>70</v>
      </c>
      <c r="J179" s="30">
        <v>13.09</v>
      </c>
      <c r="K179" s="31">
        <f t="shared" si="15"/>
        <v>916.3</v>
      </c>
      <c r="L179" s="32">
        <v>70</v>
      </c>
      <c r="M179" s="33">
        <v>13.09</v>
      </c>
      <c r="N179" s="34">
        <f t="shared" si="14"/>
        <v>785.4</v>
      </c>
      <c r="O179" s="35">
        <v>60</v>
      </c>
      <c r="P179" s="22"/>
    </row>
    <row r="180" spans="1:16" x14ac:dyDescent="0.2">
      <c r="A180" s="23">
        <v>44199</v>
      </c>
      <c r="B180" s="24">
        <v>44199</v>
      </c>
      <c r="C180" s="25" t="s">
        <v>19</v>
      </c>
      <c r="D180" s="25" t="s">
        <v>398</v>
      </c>
      <c r="E180" s="25" t="s">
        <v>399</v>
      </c>
      <c r="F180" s="26" t="s">
        <v>26</v>
      </c>
      <c r="G180" s="27">
        <v>60</v>
      </c>
      <c r="H180" s="28">
        <f t="shared" si="13"/>
        <v>3600</v>
      </c>
      <c r="I180" s="29">
        <v>60</v>
      </c>
      <c r="J180" s="30">
        <v>60</v>
      </c>
      <c r="K180" s="31">
        <f t="shared" si="15"/>
        <v>3000</v>
      </c>
      <c r="L180" s="32">
        <v>50</v>
      </c>
      <c r="M180" s="33">
        <v>60</v>
      </c>
      <c r="N180" s="34">
        <f t="shared" si="14"/>
        <v>1800</v>
      </c>
      <c r="O180" s="35">
        <v>30</v>
      </c>
      <c r="P180" s="22"/>
    </row>
    <row r="181" spans="1:16" x14ac:dyDescent="0.2">
      <c r="A181" s="23">
        <v>44546</v>
      </c>
      <c r="B181" s="24" t="s">
        <v>400</v>
      </c>
      <c r="C181" s="25" t="s">
        <v>19</v>
      </c>
      <c r="D181" s="25" t="s">
        <v>401</v>
      </c>
      <c r="E181" s="25" t="s">
        <v>402</v>
      </c>
      <c r="F181" s="26" t="s">
        <v>26</v>
      </c>
      <c r="G181" s="27">
        <v>84</v>
      </c>
      <c r="H181" s="28">
        <f t="shared" si="13"/>
        <v>14280</v>
      </c>
      <c r="I181" s="29">
        <v>170</v>
      </c>
      <c r="J181" s="30">
        <v>84</v>
      </c>
      <c r="K181" s="31">
        <f t="shared" si="15"/>
        <v>39480</v>
      </c>
      <c r="L181" s="32">
        <v>470</v>
      </c>
      <c r="M181" s="33">
        <v>60</v>
      </c>
      <c r="N181" s="34">
        <f t="shared" si="14"/>
        <v>27900</v>
      </c>
      <c r="O181" s="35">
        <v>465</v>
      </c>
      <c r="P181" s="22"/>
    </row>
    <row r="182" spans="1:16" x14ac:dyDescent="0.2">
      <c r="A182" s="23">
        <v>43893</v>
      </c>
      <c r="B182" s="24" t="s">
        <v>40</v>
      </c>
      <c r="C182" s="25" t="s">
        <v>19</v>
      </c>
      <c r="D182" s="25" t="s">
        <v>403</v>
      </c>
      <c r="E182" s="25" t="s">
        <v>404</v>
      </c>
      <c r="F182" s="26" t="s">
        <v>26</v>
      </c>
      <c r="G182" s="27">
        <v>129.9</v>
      </c>
      <c r="H182" s="28">
        <f t="shared" si="13"/>
        <v>1299</v>
      </c>
      <c r="I182" s="29">
        <v>10</v>
      </c>
      <c r="J182" s="30">
        <v>129.9</v>
      </c>
      <c r="K182" s="31">
        <f t="shared" si="15"/>
        <v>37671</v>
      </c>
      <c r="L182" s="32">
        <v>290</v>
      </c>
      <c r="M182" s="33">
        <v>36.49</v>
      </c>
      <c r="N182" s="34">
        <f t="shared" si="14"/>
        <v>6020.85</v>
      </c>
      <c r="O182" s="35">
        <v>165</v>
      </c>
      <c r="P182" s="22"/>
    </row>
    <row r="183" spans="1:16" x14ac:dyDescent="0.2">
      <c r="A183" s="23">
        <v>44508</v>
      </c>
      <c r="B183" s="24" t="s">
        <v>328</v>
      </c>
      <c r="C183" s="25" t="s">
        <v>19</v>
      </c>
      <c r="D183" s="25" t="s">
        <v>405</v>
      </c>
      <c r="E183" s="25" t="s">
        <v>406</v>
      </c>
      <c r="F183" s="26" t="s">
        <v>26</v>
      </c>
      <c r="G183" s="27">
        <v>115</v>
      </c>
      <c r="H183" s="28">
        <f t="shared" si="13"/>
        <v>81650</v>
      </c>
      <c r="I183" s="29">
        <v>710</v>
      </c>
      <c r="J183" s="30">
        <v>210</v>
      </c>
      <c r="K183" s="31">
        <f t="shared" si="15"/>
        <v>189000</v>
      </c>
      <c r="L183" s="32">
        <v>900</v>
      </c>
      <c r="M183" s="33">
        <v>39.14</v>
      </c>
      <c r="N183" s="34">
        <f t="shared" si="14"/>
        <v>28767.9</v>
      </c>
      <c r="O183" s="35">
        <v>735</v>
      </c>
      <c r="P183" s="22"/>
    </row>
    <row r="184" spans="1:16" x14ac:dyDescent="0.2">
      <c r="A184" s="23">
        <v>44550</v>
      </c>
      <c r="B184" s="24" t="s">
        <v>328</v>
      </c>
      <c r="C184" s="25" t="s">
        <v>19</v>
      </c>
      <c r="D184" s="25" t="s">
        <v>407</v>
      </c>
      <c r="E184" s="25" t="s">
        <v>408</v>
      </c>
      <c r="F184" s="26" t="s">
        <v>26</v>
      </c>
      <c r="G184" s="27">
        <v>84</v>
      </c>
      <c r="H184" s="28">
        <f t="shared" si="13"/>
        <v>40320</v>
      </c>
      <c r="I184" s="29">
        <v>480</v>
      </c>
      <c r="J184" s="30">
        <v>210</v>
      </c>
      <c r="K184" s="31">
        <f t="shared" si="15"/>
        <v>138600</v>
      </c>
      <c r="L184" s="32">
        <v>660</v>
      </c>
      <c r="M184" s="33">
        <v>41.57</v>
      </c>
      <c r="N184" s="34">
        <f t="shared" si="14"/>
        <v>19330.05</v>
      </c>
      <c r="O184" s="35">
        <v>465</v>
      </c>
      <c r="P184" s="22"/>
    </row>
    <row r="185" spans="1:16" x14ac:dyDescent="0.2">
      <c r="A185" s="23">
        <v>44691</v>
      </c>
      <c r="B185" s="24" t="s">
        <v>400</v>
      </c>
      <c r="C185" s="25" t="s">
        <v>19</v>
      </c>
      <c r="D185" s="25" t="s">
        <v>409</v>
      </c>
      <c r="E185" s="25" t="s">
        <v>410</v>
      </c>
      <c r="F185" s="26" t="s">
        <v>26</v>
      </c>
      <c r="G185" s="27">
        <v>84</v>
      </c>
      <c r="H185" s="28">
        <f t="shared" si="13"/>
        <v>19320</v>
      </c>
      <c r="I185" s="29">
        <v>230</v>
      </c>
      <c r="J185" s="30">
        <v>84</v>
      </c>
      <c r="K185" s="31">
        <f t="shared" si="15"/>
        <v>18480</v>
      </c>
      <c r="L185" s="32">
        <v>220</v>
      </c>
      <c r="M185" s="33">
        <v>33.26</v>
      </c>
      <c r="N185" s="34">
        <f t="shared" si="14"/>
        <v>5820.5</v>
      </c>
      <c r="O185" s="35">
        <v>175</v>
      </c>
      <c r="P185" s="22"/>
    </row>
    <row r="186" spans="1:16" ht="15.75" customHeight="1" x14ac:dyDescent="0.2">
      <c r="A186" s="23">
        <v>44622</v>
      </c>
      <c r="B186" s="24">
        <v>44888</v>
      </c>
      <c r="C186" s="25" t="s">
        <v>19</v>
      </c>
      <c r="D186" s="25" t="s">
        <v>411</v>
      </c>
      <c r="E186" s="25" t="s">
        <v>412</v>
      </c>
      <c r="F186" s="26" t="s">
        <v>26</v>
      </c>
      <c r="G186" s="27">
        <v>39.22</v>
      </c>
      <c r="H186" s="28">
        <f t="shared" si="13"/>
        <v>21571</v>
      </c>
      <c r="I186" s="29">
        <v>550</v>
      </c>
      <c r="J186" s="30">
        <v>39.22</v>
      </c>
      <c r="K186" s="31">
        <f t="shared" si="15"/>
        <v>21571</v>
      </c>
      <c r="L186" s="32">
        <v>550</v>
      </c>
      <c r="M186" s="33">
        <v>39.22</v>
      </c>
      <c r="N186" s="34">
        <f t="shared" si="14"/>
        <v>21571</v>
      </c>
      <c r="O186" s="35">
        <v>550</v>
      </c>
      <c r="P186" s="22"/>
    </row>
    <row r="187" spans="1:16" x14ac:dyDescent="0.2">
      <c r="A187" s="23">
        <v>44622</v>
      </c>
      <c r="B187" s="24">
        <v>44622</v>
      </c>
      <c r="C187" s="25" t="s">
        <v>19</v>
      </c>
      <c r="D187" s="25" t="s">
        <v>413</v>
      </c>
      <c r="E187" s="25" t="s">
        <v>414</v>
      </c>
      <c r="F187" s="26" t="s">
        <v>26</v>
      </c>
      <c r="G187" s="27">
        <v>22.64</v>
      </c>
      <c r="H187" s="28">
        <f t="shared" si="13"/>
        <v>0</v>
      </c>
      <c r="I187" s="29">
        <v>0</v>
      </c>
      <c r="J187" s="30">
        <v>22.64</v>
      </c>
      <c r="K187" s="31">
        <f t="shared" si="15"/>
        <v>0</v>
      </c>
      <c r="L187" s="32">
        <v>0</v>
      </c>
      <c r="M187" s="33">
        <v>22.64</v>
      </c>
      <c r="N187" s="34">
        <f t="shared" si="14"/>
        <v>0</v>
      </c>
      <c r="O187" s="35">
        <v>0</v>
      </c>
      <c r="P187" s="22"/>
    </row>
    <row r="188" spans="1:16" x14ac:dyDescent="0.2">
      <c r="A188" s="23">
        <v>44199</v>
      </c>
      <c r="B188" s="24">
        <v>44199</v>
      </c>
      <c r="C188" s="25" t="s">
        <v>19</v>
      </c>
      <c r="D188" s="25" t="s">
        <v>415</v>
      </c>
      <c r="E188" s="25" t="s">
        <v>416</v>
      </c>
      <c r="F188" s="26" t="s">
        <v>26</v>
      </c>
      <c r="G188" s="27">
        <v>21.65</v>
      </c>
      <c r="H188" s="28">
        <f t="shared" si="13"/>
        <v>1299</v>
      </c>
      <c r="I188" s="29">
        <v>60</v>
      </c>
      <c r="J188" s="30">
        <v>21.65</v>
      </c>
      <c r="K188" s="31">
        <f t="shared" si="15"/>
        <v>1299</v>
      </c>
      <c r="L188" s="32">
        <v>60</v>
      </c>
      <c r="M188" s="33">
        <v>21.65</v>
      </c>
      <c r="N188" s="34">
        <f t="shared" si="14"/>
        <v>1299</v>
      </c>
      <c r="O188" s="35">
        <v>60</v>
      </c>
      <c r="P188" s="22"/>
    </row>
    <row r="189" spans="1:16" x14ac:dyDescent="0.2">
      <c r="A189" s="23">
        <v>43142</v>
      </c>
      <c r="B189" s="24">
        <v>43142</v>
      </c>
      <c r="C189" s="25" t="s">
        <v>19</v>
      </c>
      <c r="D189" s="25" t="s">
        <v>417</v>
      </c>
      <c r="E189" s="25" t="s">
        <v>418</v>
      </c>
      <c r="F189" s="26" t="s">
        <v>26</v>
      </c>
      <c r="G189" s="27">
        <v>13.09</v>
      </c>
      <c r="H189" s="28">
        <f t="shared" si="13"/>
        <v>0</v>
      </c>
      <c r="I189" s="29">
        <v>0</v>
      </c>
      <c r="J189" s="30">
        <v>13.09</v>
      </c>
      <c r="K189" s="31">
        <f t="shared" si="15"/>
        <v>0</v>
      </c>
      <c r="L189" s="32">
        <v>0</v>
      </c>
      <c r="M189" s="33">
        <v>13.09</v>
      </c>
      <c r="N189" s="34">
        <f t="shared" si="14"/>
        <v>0</v>
      </c>
      <c r="O189" s="35">
        <v>0</v>
      </c>
      <c r="P189" s="22"/>
    </row>
    <row r="190" spans="1:16" x14ac:dyDescent="0.2">
      <c r="A190" s="23">
        <v>44589</v>
      </c>
      <c r="B190" s="24" t="s">
        <v>419</v>
      </c>
      <c r="C190" s="25" t="s">
        <v>19</v>
      </c>
      <c r="D190" s="25" t="s">
        <v>420</v>
      </c>
      <c r="E190" s="25" t="s">
        <v>421</v>
      </c>
      <c r="F190" s="26" t="s">
        <v>21</v>
      </c>
      <c r="G190" s="27">
        <v>1800</v>
      </c>
      <c r="H190" s="28">
        <f t="shared" si="13"/>
        <v>5400</v>
      </c>
      <c r="I190" s="29">
        <v>3</v>
      </c>
      <c r="J190" s="30">
        <v>1800</v>
      </c>
      <c r="K190" s="31">
        <f t="shared" si="15"/>
        <v>5400</v>
      </c>
      <c r="L190" s="32">
        <v>3</v>
      </c>
      <c r="M190" s="33">
        <v>1800</v>
      </c>
      <c r="N190" s="34">
        <f t="shared" si="14"/>
        <v>5400</v>
      </c>
      <c r="O190" s="35">
        <v>3</v>
      </c>
      <c r="P190" s="22"/>
    </row>
    <row r="191" spans="1:16" x14ac:dyDescent="0.2">
      <c r="A191" s="23">
        <v>44589</v>
      </c>
      <c r="B191" s="24">
        <v>44680</v>
      </c>
      <c r="C191" s="25" t="s">
        <v>19</v>
      </c>
      <c r="D191" s="25" t="s">
        <v>420</v>
      </c>
      <c r="E191" s="25" t="s">
        <v>422</v>
      </c>
      <c r="F191" s="26" t="s">
        <v>292</v>
      </c>
      <c r="G191" s="27">
        <v>700</v>
      </c>
      <c r="H191" s="28">
        <f t="shared" si="13"/>
        <v>3500</v>
      </c>
      <c r="I191" s="29">
        <v>5</v>
      </c>
      <c r="J191" s="30">
        <v>700</v>
      </c>
      <c r="K191" s="31">
        <f t="shared" si="15"/>
        <v>3500</v>
      </c>
      <c r="L191" s="32">
        <v>5</v>
      </c>
      <c r="M191" s="33">
        <v>700</v>
      </c>
      <c r="N191" s="34">
        <f t="shared" si="14"/>
        <v>3500</v>
      </c>
      <c r="O191" s="35">
        <v>5</v>
      </c>
      <c r="P191" s="22"/>
    </row>
    <row r="192" spans="1:16" x14ac:dyDescent="0.2">
      <c r="A192" s="23" t="s">
        <v>423</v>
      </c>
      <c r="B192" s="7">
        <v>45454</v>
      </c>
      <c r="C192" s="25" t="s">
        <v>19</v>
      </c>
      <c r="D192" s="25" t="s">
        <v>424</v>
      </c>
      <c r="E192" s="25" t="s">
        <v>425</v>
      </c>
      <c r="F192" s="26" t="s">
        <v>29</v>
      </c>
      <c r="G192" s="27">
        <v>21.44</v>
      </c>
      <c r="H192" s="28">
        <f t="shared" si="13"/>
        <v>150380.16</v>
      </c>
      <c r="I192" s="29">
        <v>7014</v>
      </c>
      <c r="J192" s="30">
        <v>20.56</v>
      </c>
      <c r="K192" s="31">
        <f t="shared" si="15"/>
        <v>200460</v>
      </c>
      <c r="L192" s="32">
        <v>9750</v>
      </c>
      <c r="M192" s="33">
        <v>55</v>
      </c>
      <c r="N192" s="34">
        <f t="shared" si="14"/>
        <v>352990</v>
      </c>
      <c r="O192" s="6">
        <v>6418</v>
      </c>
      <c r="P192" s="22"/>
    </row>
    <row r="193" spans="1:16" x14ac:dyDescent="0.2">
      <c r="A193" s="23" t="s">
        <v>423</v>
      </c>
      <c r="B193" s="7">
        <v>45454</v>
      </c>
      <c r="C193" s="25" t="s">
        <v>19</v>
      </c>
      <c r="D193" s="25" t="s">
        <v>426</v>
      </c>
      <c r="E193" s="25" t="s">
        <v>427</v>
      </c>
      <c r="F193" s="26" t="s">
        <v>29</v>
      </c>
      <c r="G193" s="27">
        <v>98</v>
      </c>
      <c r="H193" s="28">
        <f t="shared" si="13"/>
        <v>45276</v>
      </c>
      <c r="I193" s="29">
        <v>462</v>
      </c>
      <c r="J193" s="30">
        <v>30.66</v>
      </c>
      <c r="K193" s="31">
        <f t="shared" si="15"/>
        <v>442914.36</v>
      </c>
      <c r="L193" s="32">
        <v>14446</v>
      </c>
      <c r="M193" s="33">
        <v>74</v>
      </c>
      <c r="N193" s="34">
        <f t="shared" si="14"/>
        <v>637436</v>
      </c>
      <c r="O193" s="6">
        <v>8614</v>
      </c>
      <c r="P193" s="22"/>
    </row>
    <row r="194" spans="1:16" x14ac:dyDescent="0.2">
      <c r="A194" s="23">
        <v>44691</v>
      </c>
      <c r="B194" s="7" t="s">
        <v>328</v>
      </c>
      <c r="C194" s="25" t="s">
        <v>19</v>
      </c>
      <c r="D194" s="25" t="s">
        <v>428</v>
      </c>
      <c r="E194" s="25" t="s">
        <v>429</v>
      </c>
      <c r="F194" s="26" t="s">
        <v>29</v>
      </c>
      <c r="G194" s="27">
        <v>58</v>
      </c>
      <c r="H194" s="28">
        <f t="shared" si="13"/>
        <v>269120</v>
      </c>
      <c r="I194" s="29">
        <v>4640</v>
      </c>
      <c r="J194" s="30">
        <v>52</v>
      </c>
      <c r="K194" s="31">
        <f t="shared" si="15"/>
        <v>351936</v>
      </c>
      <c r="L194" s="32">
        <v>6768</v>
      </c>
      <c r="M194" s="33">
        <v>52</v>
      </c>
      <c r="N194" s="34">
        <f t="shared" si="14"/>
        <v>238212</v>
      </c>
      <c r="O194" s="35">
        <v>4581</v>
      </c>
      <c r="P194" s="22"/>
    </row>
    <row r="195" spans="1:16" x14ac:dyDescent="0.2">
      <c r="A195" s="23">
        <v>44603</v>
      </c>
      <c r="B195" s="7" t="s">
        <v>328</v>
      </c>
      <c r="C195" s="25" t="s">
        <v>19</v>
      </c>
      <c r="D195" s="25" t="s">
        <v>430</v>
      </c>
      <c r="E195" s="25" t="s">
        <v>431</v>
      </c>
      <c r="F195" s="26" t="s">
        <v>29</v>
      </c>
      <c r="G195" s="27">
        <v>68</v>
      </c>
      <c r="H195" s="28">
        <f t="shared" si="13"/>
        <v>462400</v>
      </c>
      <c r="I195" s="29">
        <v>6800</v>
      </c>
      <c r="J195" s="30">
        <v>66</v>
      </c>
      <c r="K195" s="31">
        <f t="shared" si="15"/>
        <v>744480</v>
      </c>
      <c r="L195" s="32">
        <v>11280</v>
      </c>
      <c r="M195" s="33">
        <v>66</v>
      </c>
      <c r="N195" s="34">
        <f t="shared" si="14"/>
        <v>343530</v>
      </c>
      <c r="O195" s="35">
        <v>5205</v>
      </c>
      <c r="P195" s="22"/>
    </row>
    <row r="196" spans="1:16" x14ac:dyDescent="0.2">
      <c r="A196" s="23">
        <v>44622</v>
      </c>
      <c r="B196" s="24">
        <v>44826</v>
      </c>
      <c r="C196" s="25" t="s">
        <v>19</v>
      </c>
      <c r="D196" s="25" t="s">
        <v>432</v>
      </c>
      <c r="E196" s="25" t="s">
        <v>433</v>
      </c>
      <c r="F196" s="26" t="s">
        <v>29</v>
      </c>
      <c r="G196" s="27">
        <v>39.64</v>
      </c>
      <c r="H196" s="28">
        <f t="shared" si="13"/>
        <v>0</v>
      </c>
      <c r="I196" s="29">
        <v>0</v>
      </c>
      <c r="J196" s="30">
        <v>39.64</v>
      </c>
      <c r="K196" s="31">
        <f t="shared" si="15"/>
        <v>0</v>
      </c>
      <c r="L196" s="32">
        <v>0</v>
      </c>
      <c r="M196" s="33">
        <v>39.64</v>
      </c>
      <c r="N196" s="34">
        <f t="shared" si="14"/>
        <v>0</v>
      </c>
      <c r="O196" s="35">
        <v>0</v>
      </c>
      <c r="P196" s="22"/>
    </row>
    <row r="197" spans="1:16" x14ac:dyDescent="0.2">
      <c r="A197" s="23">
        <v>44685</v>
      </c>
      <c r="B197" s="24">
        <v>44861</v>
      </c>
      <c r="C197" s="25" t="s">
        <v>19</v>
      </c>
      <c r="D197" s="25" t="s">
        <v>434</v>
      </c>
      <c r="E197" s="25" t="s">
        <v>435</v>
      </c>
      <c r="F197" s="26" t="s">
        <v>29</v>
      </c>
      <c r="G197" s="27">
        <v>26.25</v>
      </c>
      <c r="H197" s="28">
        <f t="shared" si="13"/>
        <v>0</v>
      </c>
      <c r="I197" s="29">
        <v>0</v>
      </c>
      <c r="J197" s="30">
        <v>26.25</v>
      </c>
      <c r="K197" s="31">
        <f t="shared" si="15"/>
        <v>0</v>
      </c>
      <c r="L197" s="32">
        <v>0</v>
      </c>
      <c r="M197" s="33">
        <v>26.25</v>
      </c>
      <c r="N197" s="34">
        <f t="shared" si="14"/>
        <v>0</v>
      </c>
      <c r="O197" s="35">
        <v>0</v>
      </c>
      <c r="P197" s="22"/>
    </row>
    <row r="198" spans="1:16" x14ac:dyDescent="0.2">
      <c r="A198" s="23" t="s">
        <v>278</v>
      </c>
      <c r="B198" s="24" t="s">
        <v>436</v>
      </c>
      <c r="C198" s="25" t="s">
        <v>19</v>
      </c>
      <c r="D198" s="25" t="s">
        <v>437</v>
      </c>
      <c r="E198" s="25" t="s">
        <v>438</v>
      </c>
      <c r="F198" s="26" t="s">
        <v>21</v>
      </c>
      <c r="G198" s="27">
        <v>165</v>
      </c>
      <c r="H198" s="28">
        <f t="shared" si="13"/>
        <v>24585</v>
      </c>
      <c r="I198" s="29">
        <v>149</v>
      </c>
      <c r="J198" s="30">
        <v>490</v>
      </c>
      <c r="K198" s="31">
        <f t="shared" si="15"/>
        <v>117600</v>
      </c>
      <c r="L198" s="32">
        <v>240</v>
      </c>
      <c r="M198" s="33">
        <v>165</v>
      </c>
      <c r="N198" s="34">
        <f t="shared" si="14"/>
        <v>52635</v>
      </c>
      <c r="O198" s="35">
        <v>319</v>
      </c>
      <c r="P198" s="22"/>
    </row>
    <row r="199" spans="1:16" x14ac:dyDescent="0.2">
      <c r="A199" s="23">
        <v>44546</v>
      </c>
      <c r="B199" s="24">
        <v>44726</v>
      </c>
      <c r="C199" s="25" t="s">
        <v>19</v>
      </c>
      <c r="D199" s="25" t="s">
        <v>439</v>
      </c>
      <c r="E199" s="25" t="s">
        <v>440</v>
      </c>
      <c r="F199" s="26" t="s">
        <v>26</v>
      </c>
      <c r="G199" s="27">
        <v>19.45</v>
      </c>
      <c r="H199" s="28">
        <f t="shared" si="13"/>
        <v>3170.35</v>
      </c>
      <c r="I199" s="29">
        <v>163</v>
      </c>
      <c r="J199" s="30">
        <v>19.45</v>
      </c>
      <c r="K199" s="31">
        <f t="shared" si="15"/>
        <v>3073.1</v>
      </c>
      <c r="L199" s="32">
        <v>158</v>
      </c>
      <c r="M199" s="33">
        <v>19.47</v>
      </c>
      <c r="N199" s="34">
        <f t="shared" si="14"/>
        <v>2725.7999999999997</v>
      </c>
      <c r="O199" s="35">
        <v>140</v>
      </c>
      <c r="P199" s="22"/>
    </row>
    <row r="200" spans="1:16" x14ac:dyDescent="0.2">
      <c r="A200" s="23" t="s">
        <v>441</v>
      </c>
      <c r="B200" s="24" t="s">
        <v>441</v>
      </c>
      <c r="C200" s="25" t="s">
        <v>19</v>
      </c>
      <c r="D200" s="25" t="s">
        <v>442</v>
      </c>
      <c r="E200" s="25" t="s">
        <v>443</v>
      </c>
      <c r="F200" s="26" t="s">
        <v>26</v>
      </c>
      <c r="G200" s="27">
        <v>75.599999999999994</v>
      </c>
      <c r="H200" s="28">
        <f t="shared" si="13"/>
        <v>9601.1999999999989</v>
      </c>
      <c r="I200" s="29">
        <v>127</v>
      </c>
      <c r="J200" s="30">
        <v>75.599999999999994</v>
      </c>
      <c r="K200" s="31">
        <f t="shared" si="15"/>
        <v>9450</v>
      </c>
      <c r="L200" s="32">
        <v>125</v>
      </c>
      <c r="M200" s="33">
        <v>75.599999999999994</v>
      </c>
      <c r="N200" s="34">
        <f t="shared" si="14"/>
        <v>10962</v>
      </c>
      <c r="O200" s="35">
        <v>145</v>
      </c>
      <c r="P200" s="22"/>
    </row>
    <row r="201" spans="1:16" ht="14.25" customHeight="1" x14ac:dyDescent="0.2">
      <c r="A201" s="23">
        <v>44691</v>
      </c>
      <c r="B201" s="7">
        <v>45454</v>
      </c>
      <c r="C201" s="25" t="s">
        <v>19</v>
      </c>
      <c r="D201" s="25" t="s">
        <v>444</v>
      </c>
      <c r="E201" s="25" t="s">
        <v>445</v>
      </c>
      <c r="F201" s="26" t="s">
        <v>21</v>
      </c>
      <c r="G201" s="27">
        <v>1400</v>
      </c>
      <c r="H201" s="28">
        <f t="shared" si="13"/>
        <v>147000</v>
      </c>
      <c r="I201" s="29">
        <v>105</v>
      </c>
      <c r="J201" s="30">
        <v>1089</v>
      </c>
      <c r="K201" s="31">
        <f t="shared" si="15"/>
        <v>199287</v>
      </c>
      <c r="L201" s="32">
        <v>183</v>
      </c>
      <c r="M201" s="33">
        <v>1089</v>
      </c>
      <c r="N201" s="34">
        <f t="shared" si="14"/>
        <v>129591</v>
      </c>
      <c r="O201" s="35">
        <v>119</v>
      </c>
      <c r="P201" s="22"/>
    </row>
    <row r="202" spans="1:16" ht="14.25" customHeight="1" x14ac:dyDescent="0.2">
      <c r="A202" s="23">
        <v>44236</v>
      </c>
      <c r="B202" s="7">
        <v>45483</v>
      </c>
      <c r="C202" s="25" t="s">
        <v>19</v>
      </c>
      <c r="D202" s="25" t="s">
        <v>446</v>
      </c>
      <c r="E202" s="25" t="s">
        <v>447</v>
      </c>
      <c r="F202" s="26" t="s">
        <v>21</v>
      </c>
      <c r="G202" s="27">
        <v>1400</v>
      </c>
      <c r="H202" s="28">
        <f t="shared" si="13"/>
        <v>40600</v>
      </c>
      <c r="I202" s="29">
        <v>29</v>
      </c>
      <c r="J202" s="30">
        <v>3135</v>
      </c>
      <c r="K202" s="31">
        <f t="shared" si="15"/>
        <v>316635</v>
      </c>
      <c r="L202" s="32">
        <v>101</v>
      </c>
      <c r="M202" s="33">
        <v>3135</v>
      </c>
      <c r="N202" s="34">
        <f t="shared" si="14"/>
        <v>210045</v>
      </c>
      <c r="O202" s="35">
        <v>67</v>
      </c>
      <c r="P202" s="22"/>
    </row>
    <row r="203" spans="1:16" ht="14.25" customHeight="1" x14ac:dyDescent="0.2">
      <c r="A203" s="23">
        <v>43200</v>
      </c>
      <c r="B203" s="7">
        <v>45536</v>
      </c>
      <c r="C203" s="25" t="s">
        <v>19</v>
      </c>
      <c r="D203" s="25">
        <v>1547</v>
      </c>
      <c r="E203" s="25" t="s">
        <v>448</v>
      </c>
      <c r="F203" s="26" t="s">
        <v>39</v>
      </c>
      <c r="G203" s="27">
        <v>1210</v>
      </c>
      <c r="H203" s="28">
        <f t="shared" si="13"/>
        <v>1210</v>
      </c>
      <c r="I203" s="29">
        <v>1</v>
      </c>
      <c r="J203" s="30">
        <v>365</v>
      </c>
      <c r="K203" s="31">
        <f t="shared" si="15"/>
        <v>365</v>
      </c>
      <c r="L203" s="32">
        <v>1</v>
      </c>
      <c r="M203" s="33">
        <v>365</v>
      </c>
      <c r="N203" s="34">
        <f t="shared" si="14"/>
        <v>365</v>
      </c>
      <c r="O203" s="35">
        <v>1</v>
      </c>
      <c r="P203" s="22"/>
    </row>
    <row r="204" spans="1:16" ht="14.25" customHeight="1" x14ac:dyDescent="0.2">
      <c r="A204" s="23">
        <v>44234</v>
      </c>
      <c r="B204" s="24">
        <v>44234</v>
      </c>
      <c r="C204" s="25" t="s">
        <v>19</v>
      </c>
      <c r="D204" s="25">
        <v>1547</v>
      </c>
      <c r="E204" s="25" t="s">
        <v>448</v>
      </c>
      <c r="F204" s="26" t="s">
        <v>449</v>
      </c>
      <c r="G204" s="27">
        <v>24</v>
      </c>
      <c r="H204" s="28">
        <f t="shared" si="13"/>
        <v>0</v>
      </c>
      <c r="I204" s="29">
        <v>0</v>
      </c>
      <c r="J204" s="30">
        <v>24</v>
      </c>
      <c r="K204" s="31">
        <f t="shared" si="15"/>
        <v>0</v>
      </c>
      <c r="L204" s="32">
        <v>0</v>
      </c>
      <c r="M204" s="33">
        <v>24</v>
      </c>
      <c r="N204" s="34">
        <f t="shared" si="14"/>
        <v>0</v>
      </c>
      <c r="O204" s="35">
        <v>0</v>
      </c>
      <c r="P204" s="22"/>
    </row>
    <row r="205" spans="1:16" x14ac:dyDescent="0.2">
      <c r="A205" s="23">
        <v>44236</v>
      </c>
      <c r="B205" s="7" t="s">
        <v>328</v>
      </c>
      <c r="C205" s="25" t="s">
        <v>19</v>
      </c>
      <c r="D205" s="25" t="s">
        <v>450</v>
      </c>
      <c r="E205" s="25" t="s">
        <v>451</v>
      </c>
      <c r="F205" s="26" t="s">
        <v>452</v>
      </c>
      <c r="G205" s="27">
        <v>950</v>
      </c>
      <c r="H205" s="28">
        <f t="shared" si="13"/>
        <v>532000</v>
      </c>
      <c r="I205" s="29">
        <v>560</v>
      </c>
      <c r="J205" s="30">
        <v>1045</v>
      </c>
      <c r="K205" s="31">
        <f t="shared" si="15"/>
        <v>644765</v>
      </c>
      <c r="L205" s="32">
        <v>617</v>
      </c>
      <c r="M205" s="33">
        <v>1045</v>
      </c>
      <c r="N205" s="34">
        <f>M205*O205</f>
        <v>258115</v>
      </c>
      <c r="O205" s="35">
        <v>247</v>
      </c>
      <c r="P205" s="22"/>
    </row>
    <row r="206" spans="1:16" x14ac:dyDescent="0.2">
      <c r="A206" s="23">
        <v>44199</v>
      </c>
      <c r="B206" s="7">
        <v>45388</v>
      </c>
      <c r="C206" s="25" t="s">
        <v>19</v>
      </c>
      <c r="D206" s="25" t="s">
        <v>453</v>
      </c>
      <c r="E206" s="25" t="s">
        <v>454</v>
      </c>
      <c r="F206" s="26" t="s">
        <v>26</v>
      </c>
      <c r="G206" s="27">
        <v>5.29</v>
      </c>
      <c r="H206" s="28">
        <f t="shared" si="13"/>
        <v>269525.5</v>
      </c>
      <c r="I206" s="2">
        <v>50950</v>
      </c>
      <c r="J206" s="30">
        <v>2.71</v>
      </c>
      <c r="K206" s="31">
        <f t="shared" si="15"/>
        <v>108535.5</v>
      </c>
      <c r="L206" s="3">
        <v>40050</v>
      </c>
      <c r="M206" s="33">
        <v>2.71</v>
      </c>
      <c r="N206" s="34">
        <f>M206*O206</f>
        <v>86449</v>
      </c>
      <c r="O206" s="6">
        <v>31900</v>
      </c>
      <c r="P206" s="22"/>
    </row>
    <row r="207" spans="1:16" ht="16.5" customHeight="1" x14ac:dyDescent="0.2">
      <c r="A207" s="23">
        <v>44199</v>
      </c>
      <c r="B207" s="7">
        <v>45388</v>
      </c>
      <c r="C207" s="25" t="s">
        <v>19</v>
      </c>
      <c r="D207" s="25" t="s">
        <v>457</v>
      </c>
      <c r="E207" s="25" t="s">
        <v>455</v>
      </c>
      <c r="F207" s="26" t="s">
        <v>26</v>
      </c>
      <c r="G207" s="27">
        <v>1630</v>
      </c>
      <c r="H207" s="28">
        <f t="shared" si="13"/>
        <v>281990</v>
      </c>
      <c r="I207" s="29">
        <v>173</v>
      </c>
      <c r="J207" s="30">
        <v>216.7</v>
      </c>
      <c r="K207" s="31">
        <f t="shared" si="15"/>
        <v>101849</v>
      </c>
      <c r="L207" s="32">
        <v>470</v>
      </c>
      <c r="M207" s="45">
        <v>216.7</v>
      </c>
      <c r="N207" s="46">
        <f>M207*O207</f>
        <v>67827.099999999991</v>
      </c>
      <c r="O207" s="9">
        <v>313</v>
      </c>
    </row>
    <row r="208" spans="1:16" ht="19.5" customHeight="1" x14ac:dyDescent="0.2">
      <c r="A208" s="23">
        <v>44199</v>
      </c>
      <c r="B208" s="7">
        <v>45388</v>
      </c>
      <c r="C208" s="25" t="s">
        <v>19</v>
      </c>
      <c r="D208" s="25" t="s">
        <v>458</v>
      </c>
      <c r="E208" s="25"/>
      <c r="F208" s="26"/>
      <c r="G208" s="27" t="s">
        <v>456</v>
      </c>
      <c r="H208" s="48">
        <f>SUM(H12:H207)</f>
        <v>10668359.869999999</v>
      </c>
      <c r="I208" s="29"/>
      <c r="J208" s="30"/>
      <c r="K208" s="49">
        <f>SUM(K12:K207)</f>
        <v>18267816.039999995</v>
      </c>
      <c r="L208" s="32"/>
      <c r="M208" s="33"/>
      <c r="N208" s="50">
        <v>16498137.529999999</v>
      </c>
      <c r="O208" s="9"/>
    </row>
    <row r="209" spans="1:15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4"/>
      <c r="N209" s="53"/>
      <c r="O209" s="55"/>
    </row>
    <row r="210" spans="1:15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5"/>
    </row>
    <row r="211" spans="1:15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5"/>
    </row>
    <row r="212" spans="1:15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5"/>
    </row>
    <row r="213" spans="1:15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5"/>
    </row>
    <row r="214" spans="1:15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5"/>
    </row>
    <row r="215" spans="1:15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5"/>
    </row>
    <row r="216" spans="1:15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5"/>
    </row>
    <row r="217" spans="1:15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5"/>
    </row>
    <row r="218" spans="1:15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5"/>
    </row>
    <row r="219" spans="1:15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5"/>
    </row>
    <row r="220" spans="1:15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5"/>
    </row>
    <row r="221" spans="1:15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5"/>
    </row>
    <row r="222" spans="1:15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5"/>
    </row>
    <row r="223" spans="1:15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5"/>
    </row>
  </sheetData>
  <mergeCells count="24">
    <mergeCell ref="B8:B11"/>
    <mergeCell ref="J9:J11"/>
    <mergeCell ref="D8:D11"/>
    <mergeCell ref="A8:A11"/>
    <mergeCell ref="G8:I8"/>
    <mergeCell ref="G9:G11"/>
    <mergeCell ref="F8:F11"/>
    <mergeCell ref="E8:E11"/>
    <mergeCell ref="L9:L11"/>
    <mergeCell ref="O9:O11"/>
    <mergeCell ref="I9:I11"/>
    <mergeCell ref="A1:O1"/>
    <mergeCell ref="A2:O2"/>
    <mergeCell ref="A3:O3"/>
    <mergeCell ref="A4:O4"/>
    <mergeCell ref="A5:O5"/>
    <mergeCell ref="M9:M11"/>
    <mergeCell ref="M8:O8"/>
    <mergeCell ref="H9:H11"/>
    <mergeCell ref="C8:C11"/>
    <mergeCell ref="A7:O7"/>
    <mergeCell ref="J8:L8"/>
    <mergeCell ref="N9:N11"/>
    <mergeCell ref="K9:K11"/>
  </mergeCells>
  <phoneticPr fontId="13" type="noConversion"/>
  <pageMargins left="0.25" right="0.25" top="0.75" bottom="0.42" header="0.3" footer="0.19"/>
  <pageSetup paperSize="5" scale="79" fitToHeight="0" orientation="landscape" r:id="rId1"/>
  <headerFooter>
    <oddHeader>&amp;C
Página &amp;P de &amp;F&amp;R&amp;P</oddHeader>
    <oddFooter>&amp;CMaterial Gastable Médico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Material gastable médico</vt:lpstr>
      <vt:lpstr>'Material gastable médico'!Área_de_impresión</vt:lpstr>
      <vt:lpstr>'Material gastable médico'!Títulos_a_imprimir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ORTOPEDIA EM DARIO C</cp:lastModifiedBy>
  <cp:revision/>
  <cp:lastPrinted>2025-01-13T16:32:24Z</cp:lastPrinted>
  <dcterms:created xsi:type="dcterms:W3CDTF">2006-07-11T17:39:34Z</dcterms:created>
  <dcterms:modified xsi:type="dcterms:W3CDTF">2025-01-13T16:32:34Z</dcterms:modified>
  <cp:category/>
  <cp:contentStatus/>
</cp:coreProperties>
</file>