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INVENTARIO\4to TRIMESTRE\"/>
    </mc:Choice>
  </mc:AlternateContent>
  <xr:revisionPtr revIDLastSave="0" documentId="13_ncr:1_{D0C5774E-1649-4F49-9EC1-FF4CFFCC4FCD}" xr6:coauthVersionLast="47" xr6:coauthVersionMax="47" xr10:uidLastSave="{00000000-0000-0000-0000-000000000000}"/>
  <bookViews>
    <workbookView xWindow="-120" yWindow="-120" windowWidth="29040" windowHeight="15840" xr2:uid="{D82A119E-BED9-45DE-B2B2-D2908B8A088E}"/>
  </bookViews>
  <sheets>
    <sheet name="Limpieza" sheetId="2" r:id="rId1"/>
  </sheets>
  <definedNames>
    <definedName name="_xlnm.Print_Area" localSheetId="0">Limpieza!$A$1:$O$73</definedName>
    <definedName name="_xlnm.Print_Titles" localSheetId="0">Limpieza!$1:$11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12" i="2"/>
  <c r="H12" i="2"/>
  <c r="H53" i="2"/>
  <c r="H54" i="2"/>
  <c r="H55" i="2"/>
  <c r="H56" i="2"/>
  <c r="H57" i="2"/>
  <c r="H58" i="2"/>
  <c r="H59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60" i="2"/>
  <c r="K60" i="2"/>
  <c r="N60" i="2"/>
</calcChain>
</file>

<file path=xl/sharedStrings.xml><?xml version="1.0" encoding="utf-8"?>
<sst xmlns="http://schemas.openxmlformats.org/spreadsheetml/2006/main" count="262" uniqueCount="138">
  <si>
    <t>HOSPITAL DOCENTE UNIVERSITARIO DR. DARIO CONTRERAS</t>
  </si>
  <si>
    <t xml:space="preserve">         “Año del Fomento a las Innovación y la Competitividad”</t>
  </si>
  <si>
    <t>Relacion  de inventario en almacen</t>
  </si>
  <si>
    <t>Fecha de registro</t>
  </si>
  <si>
    <t>Fecha de entrada</t>
  </si>
  <si>
    <t>Codigo de Bienes Nacionales</t>
  </si>
  <si>
    <t>Codigo Institucional</t>
  </si>
  <si>
    <t>Descripcion del activo o bien</t>
  </si>
  <si>
    <t>UNIDAD de Medida</t>
  </si>
  <si>
    <t>OCTUBRE</t>
  </si>
  <si>
    <t>NOVIEMBRE</t>
  </si>
  <si>
    <t>DICIEMBRE</t>
  </si>
  <si>
    <t>Costo Unitario en RD$</t>
  </si>
  <si>
    <t>Valor en RD$</t>
  </si>
  <si>
    <t>Existencia</t>
  </si>
  <si>
    <t xml:space="preserve">Existencia </t>
  </si>
  <si>
    <t>N/A</t>
  </si>
  <si>
    <t>30/7/2020</t>
  </si>
  <si>
    <t>30/11/2020</t>
  </si>
  <si>
    <t>Inventario Material Gastable Limpieza</t>
  </si>
  <si>
    <t>correspondiente A  OCTUBRE / DICIEMBRE / 2024</t>
  </si>
  <si>
    <t>Exixtencia</t>
  </si>
  <si>
    <t>20/9/2024</t>
  </si>
  <si>
    <t>F-0034</t>
  </si>
  <si>
    <t>Ambientador 8 onza/ spray</t>
  </si>
  <si>
    <t>Unidad</t>
  </si>
  <si>
    <t>ML-0016</t>
  </si>
  <si>
    <t>Baygon 400ml/ spray</t>
  </si>
  <si>
    <t>ML-0003</t>
  </si>
  <si>
    <t>Brillo verde</t>
  </si>
  <si>
    <t>21/11/2023</t>
  </si>
  <si>
    <t>ML-0002</t>
  </si>
  <si>
    <t>Brillo gordo / acero inoxidable</t>
  </si>
  <si>
    <t>ML-0017</t>
  </si>
  <si>
    <t>Botas de hombre/ goma</t>
  </si>
  <si>
    <t>pares</t>
  </si>
  <si>
    <t>ML-0018</t>
  </si>
  <si>
    <t>Brillo fino / metal</t>
  </si>
  <si>
    <t>21/2/19</t>
  </si>
  <si>
    <t>29/5/2024</t>
  </si>
  <si>
    <t>ML-0015</t>
  </si>
  <si>
    <t>Bomba destapar inodoro</t>
  </si>
  <si>
    <t>ML-0131</t>
  </si>
  <si>
    <t>Cloro  concentrado</t>
  </si>
  <si>
    <t>Cubeta 5 gal</t>
  </si>
  <si>
    <t>ML-0028</t>
  </si>
  <si>
    <t>Cloro de limpienza</t>
  </si>
  <si>
    <t>Galon</t>
  </si>
  <si>
    <t>ML-0004</t>
  </si>
  <si>
    <t>Cloro / Lavanderia</t>
  </si>
  <si>
    <t>ML-0312</t>
  </si>
  <si>
    <t>Cloro granulado/ cisterna</t>
  </si>
  <si>
    <t>libra</t>
  </si>
  <si>
    <t>ML-0020</t>
  </si>
  <si>
    <t>Cepillo plastico /Pared</t>
  </si>
  <si>
    <t>30/5/2023</t>
  </si>
  <si>
    <t>ML-0133</t>
  </si>
  <si>
    <t>cloro clorox/ laboratio</t>
  </si>
  <si>
    <t>galon</t>
  </si>
  <si>
    <t>ML-0135</t>
  </si>
  <si>
    <t>Cubeta plastica</t>
  </si>
  <si>
    <t>ML-0058</t>
  </si>
  <si>
    <t>Detergente en polvo saco</t>
  </si>
  <si>
    <t>30 libra</t>
  </si>
  <si>
    <t>ML-0029</t>
  </si>
  <si>
    <t>Desindectante p/ limpienza</t>
  </si>
  <si>
    <t xml:space="preserve">ML-0005  </t>
  </si>
  <si>
    <t xml:space="preserve">Detergente liquido p/ lavanderia </t>
  </si>
  <si>
    <t>ML-0006</t>
  </si>
  <si>
    <t xml:space="preserve">Dispensadores de papel toalla </t>
  </si>
  <si>
    <t>ML-0022</t>
  </si>
  <si>
    <t>Dispensadores  / gel de mano</t>
  </si>
  <si>
    <t>22/7/2024</t>
  </si>
  <si>
    <t>ML-0023</t>
  </si>
  <si>
    <t>Escoba plastica</t>
  </si>
  <si>
    <t>22/3/2024</t>
  </si>
  <si>
    <t>Escoba tipo araña</t>
  </si>
  <si>
    <t>ML-0007</t>
  </si>
  <si>
    <t>Escoba p/ lavar inodoro</t>
  </si>
  <si>
    <t>ML-0008</t>
  </si>
  <si>
    <t xml:space="preserve">farola </t>
  </si>
  <si>
    <t>ML-0128</t>
  </si>
  <si>
    <t xml:space="preserve">Funda negra de 55 galon </t>
  </si>
  <si>
    <t>ML-0009</t>
  </si>
  <si>
    <t>Funda negra mediana 28x36</t>
  </si>
  <si>
    <t>ML-0111</t>
  </si>
  <si>
    <t>Funda negra pequeña 17x22</t>
  </si>
  <si>
    <t>ML-0011</t>
  </si>
  <si>
    <t>Funda roja de 55 galon</t>
  </si>
  <si>
    <t>ML-0024</t>
  </si>
  <si>
    <t>Funda roja mediana 28x36 galon</t>
  </si>
  <si>
    <t>ML-0026</t>
  </si>
  <si>
    <t xml:space="preserve">Funda verde de 55 galon </t>
  </si>
  <si>
    <t>ML-0051</t>
  </si>
  <si>
    <t>Guante de goma grande large/ limpienza</t>
  </si>
  <si>
    <t>Pares</t>
  </si>
  <si>
    <t>ML-0012</t>
  </si>
  <si>
    <t>Guante de goma medium/ limpienza</t>
  </si>
  <si>
    <t>ML-0132</t>
  </si>
  <si>
    <t>Jabon pasta (cuaba) / lavar mano</t>
  </si>
  <si>
    <t>ML-0167</t>
  </si>
  <si>
    <t xml:space="preserve">Jabon neutro liquido/ dispensadores </t>
  </si>
  <si>
    <t>ML-0038</t>
  </si>
  <si>
    <t>Jabon lava plato/ Liquido olor limon</t>
  </si>
  <si>
    <t>ML-0057</t>
  </si>
  <si>
    <t>Limpiador de losetas</t>
  </si>
  <si>
    <t>17/5/2021</t>
  </si>
  <si>
    <t>ML-0013</t>
  </si>
  <si>
    <t>Neutralizador / lavanderia</t>
  </si>
  <si>
    <t>ML-0085</t>
  </si>
  <si>
    <t>Papel toalla 6x1</t>
  </si>
  <si>
    <t>P/6 Rollos</t>
  </si>
  <si>
    <t>ML-0031</t>
  </si>
  <si>
    <t>Papel de baño 30x1</t>
  </si>
  <si>
    <t>p/30 rollos</t>
  </si>
  <si>
    <t>ML-0030</t>
  </si>
  <si>
    <t>Papel de baño 12x1</t>
  </si>
  <si>
    <t>p/12 rollos</t>
  </si>
  <si>
    <t>ML-0145</t>
  </si>
  <si>
    <t>Pochera plastica</t>
  </si>
  <si>
    <t>ML-0050</t>
  </si>
  <si>
    <t>Recogedores de basura (palita)</t>
  </si>
  <si>
    <t>Reforzador de detergente</t>
  </si>
  <si>
    <t>ML-0052</t>
  </si>
  <si>
    <t>Suavizante p/ ropa</t>
  </si>
  <si>
    <t>22 / 7 /2024</t>
  </si>
  <si>
    <t>ML-0014</t>
  </si>
  <si>
    <t>Suaper #32</t>
  </si>
  <si>
    <t>ML-0101</t>
  </si>
  <si>
    <t>Zafacon plastico 55 galones</t>
  </si>
  <si>
    <t>17/8/2020</t>
  </si>
  <si>
    <t>ML-0096</t>
  </si>
  <si>
    <t>Zafacon mediano</t>
  </si>
  <si>
    <t>ML-0106</t>
  </si>
  <si>
    <t xml:space="preserve"> Zafacon plastico pequeño</t>
  </si>
  <si>
    <t>ML-0034</t>
  </si>
  <si>
    <t>Zafacon de acero inoxidable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</si>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</sst>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540A]* #,##0.00_);_([$$-540A]* \(#,##0.00\);_([$$-540A]* &quot;-&quot;??_);_(@_)"/>
  </numFmts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u/>
      <sz val="15"/>
      <name val="Arial"/>
      <family val="2"/>
    </font>
    <font>
      <i/>
      <sz val="1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3" fontId="3" fillId="5" borderId="8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right" vertical="center"/>
    </xf>
    <xf numFmtId="2" fontId="3" fillId="5" borderId="4" xfId="0" applyNumberFormat="1" applyFont="1" applyFill="1" applyBorder="1" applyAlignment="1">
      <alignment horizontal="right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right" vertical="center" wrapText="1"/>
    </xf>
    <xf numFmtId="2" fontId="3" fillId="5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9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1">
    <cellStyle name="Millares 2" xfId="1" xr:uid="{1C693C08-F177-4527-B151-E2A476EA7C2B}"/>
    <cellStyle name="Moneda 2" xfId="2" xr:uid="{AFF09A94-ED1D-40F1-8EA8-E640A2C1389A}"/>
    <cellStyle name="Moneda 2 2" xfId="3" xr:uid="{D25E0CB9-B053-4E6C-885F-005A7CDB2DBB}"/>
    <cellStyle name="Moneda 3" xfId="4" xr:uid="{F809862A-56F1-449F-B887-6052E34DF3D2}"/>
    <cellStyle name="Normal" xfId="0" builtinId="0"/>
    <cellStyle name="Normal 2" xfId="5" xr:uid="{EC46B3AB-1747-42DC-B4CE-0BC70E2236D2}"/>
    <cellStyle name="Normal 3" xfId="6" xr:uid="{E712E06E-786F-4C10-AFE0-E966AE72F4EA}"/>
    <cellStyle name="Normal 3 2" xfId="7" xr:uid="{74435E73-147A-4384-9E7B-45B25EAC381B}"/>
    <cellStyle name="Normal 4" xfId="8" xr:uid="{B235276A-DF5E-48F9-8C16-F70C3C08769B}"/>
    <cellStyle name="Normal 5" xfId="9" xr:uid="{55853331-288B-44AF-A6C2-3D9C27539D4A}"/>
    <cellStyle name="Porcentual 2" xfId="10" xr:uid="{9C5452C7-AACC-4D5D-8FEE-A89A444EA5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7D4B-A617-4862-9A58-48CCCE6623BE}">
  <sheetPr codeName="Hoja4">
    <pageSetUpPr fitToPage="1"/>
  </sheetPr>
  <dimension ref="A1:O74"/>
  <sheetViews>
    <sheetView tabSelected="1" showWhiteSpace="0" topLeftCell="A38" zoomScale="110" zoomScaleNormal="110" zoomScalePageLayoutView="120" workbookViewId="0">
      <selection activeCell="A5" sqref="A5:O5"/>
    </sheetView>
  </sheetViews>
  <sheetFormatPr baseColWidth="10" defaultColWidth="9.140625" defaultRowHeight="12.75" x14ac:dyDescent="0.2"/>
  <cols>
    <col min="1" max="2" width="11.42578125" customWidth="1"/>
    <col min="3" max="3" width="18.42578125" customWidth="1"/>
    <col min="4" max="4" width="13.7109375" customWidth="1"/>
    <col min="5" max="5" width="34.140625" bestFit="1" customWidth="1"/>
    <col min="6" max="7" width="11.5703125" bestFit="1" customWidth="1"/>
    <col min="8" max="8" width="15.85546875" bestFit="1" customWidth="1"/>
    <col min="9" max="9" width="14" customWidth="1"/>
    <col min="10" max="10" width="11.5703125" customWidth="1"/>
    <col min="11" max="11" width="15" bestFit="1" customWidth="1"/>
    <col min="12" max="12" width="13.5703125" customWidth="1"/>
    <col min="13" max="13" width="11.5703125" customWidth="1"/>
    <col min="14" max="14" width="13.140625" customWidth="1"/>
    <col min="15" max="15" width="13.42578125" style="28" customWidth="1"/>
    <col min="16" max="256" width="11.42578125" customWidth="1"/>
  </cols>
  <sheetData>
    <row r="1" spans="1:15" ht="19.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8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9.5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8.75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9.5" x14ac:dyDescent="0.2">
      <c r="A5" s="47" t="s">
        <v>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8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1"/>
      <c r="M6" s="1"/>
      <c r="N6" s="1"/>
      <c r="O6" s="27"/>
    </row>
    <row r="7" spans="1:15" ht="15" thickBot="1" x14ac:dyDescent="0.25">
      <c r="A7" s="48" t="s">
        <v>20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4" customHeight="1" thickBot="1" x14ac:dyDescent="0.25">
      <c r="A8" s="54" t="s">
        <v>3</v>
      </c>
      <c r="B8" s="57" t="s">
        <v>4</v>
      </c>
      <c r="C8" s="60" t="s">
        <v>5</v>
      </c>
      <c r="D8" s="60" t="s">
        <v>6</v>
      </c>
      <c r="E8" s="60" t="s">
        <v>7</v>
      </c>
      <c r="F8" s="60" t="s">
        <v>8</v>
      </c>
      <c r="G8" s="66" t="s">
        <v>9</v>
      </c>
      <c r="H8" s="67"/>
      <c r="I8" s="68"/>
      <c r="J8" s="69" t="s">
        <v>10</v>
      </c>
      <c r="K8" s="70"/>
      <c r="L8" s="71"/>
      <c r="M8" s="72" t="s">
        <v>11</v>
      </c>
      <c r="N8" s="73"/>
      <c r="O8" s="74"/>
    </row>
    <row r="9" spans="1:15" ht="12.75" customHeight="1" x14ac:dyDescent="0.2">
      <c r="A9" s="55"/>
      <c r="B9" s="58"/>
      <c r="C9" s="61"/>
      <c r="D9" s="61"/>
      <c r="E9" s="61"/>
      <c r="F9" s="61"/>
      <c r="G9" s="75" t="s">
        <v>12</v>
      </c>
      <c r="H9" s="75" t="s">
        <v>13</v>
      </c>
      <c r="I9" s="75" t="s">
        <v>21</v>
      </c>
      <c r="J9" s="49" t="s">
        <v>12</v>
      </c>
      <c r="K9" s="49" t="s">
        <v>13</v>
      </c>
      <c r="L9" s="49" t="s">
        <v>15</v>
      </c>
      <c r="M9" s="52" t="s">
        <v>12</v>
      </c>
      <c r="N9" s="52" t="s">
        <v>13</v>
      </c>
      <c r="O9" s="52" t="s">
        <v>14</v>
      </c>
    </row>
    <row r="10" spans="1:15" ht="15" customHeight="1" x14ac:dyDescent="0.2">
      <c r="A10" s="55"/>
      <c r="B10" s="58"/>
      <c r="C10" s="61"/>
      <c r="D10" s="61"/>
      <c r="E10" s="61"/>
      <c r="F10" s="61"/>
      <c r="G10" s="76"/>
      <c r="H10" s="76"/>
      <c r="I10" s="76"/>
      <c r="J10" s="50"/>
      <c r="K10" s="50"/>
      <c r="L10" s="50"/>
      <c r="M10" s="53"/>
      <c r="N10" s="53"/>
      <c r="O10" s="53"/>
    </row>
    <row r="11" spans="1:15" ht="21" customHeight="1" thickBot="1" x14ac:dyDescent="0.25">
      <c r="A11" s="56"/>
      <c r="B11" s="59"/>
      <c r="C11" s="62"/>
      <c r="D11" s="62"/>
      <c r="E11" s="62"/>
      <c r="F11" s="62"/>
      <c r="G11" s="77"/>
      <c r="H11" s="77"/>
      <c r="I11" s="76"/>
      <c r="J11" s="51"/>
      <c r="K11" s="51"/>
      <c r="L11" s="50"/>
      <c r="M11" s="53"/>
      <c r="N11" s="65"/>
      <c r="O11" s="53"/>
    </row>
    <row r="12" spans="1:15" ht="13.5" thickBot="1" x14ac:dyDescent="0.25">
      <c r="A12" s="2">
        <v>44698</v>
      </c>
      <c r="B12" s="32" t="s">
        <v>22</v>
      </c>
      <c r="C12" s="3" t="s">
        <v>16</v>
      </c>
      <c r="D12" s="10" t="s">
        <v>23</v>
      </c>
      <c r="E12" s="10" t="s">
        <v>24</v>
      </c>
      <c r="F12" s="17" t="s">
        <v>25</v>
      </c>
      <c r="G12" s="37">
        <v>300</v>
      </c>
      <c r="H12" s="12">
        <f>(G12*I12)</f>
        <v>12000</v>
      </c>
      <c r="I12" s="19">
        <v>40</v>
      </c>
      <c r="J12" s="38">
        <v>300</v>
      </c>
      <c r="K12" s="34">
        <f>J12*L12</f>
        <v>19200</v>
      </c>
      <c r="L12" s="23">
        <v>64</v>
      </c>
      <c r="M12" s="30">
        <v>300</v>
      </c>
      <c r="N12" s="35">
        <f>M12*O12</f>
        <v>13500</v>
      </c>
      <c r="O12" s="14">
        <v>45</v>
      </c>
    </row>
    <row r="13" spans="1:15" ht="13.5" thickBot="1" x14ac:dyDescent="0.25">
      <c r="A13" s="9">
        <v>44698</v>
      </c>
      <c r="B13" s="33" t="s">
        <v>22</v>
      </c>
      <c r="C13" s="3" t="s">
        <v>16</v>
      </c>
      <c r="D13" s="3" t="s">
        <v>26</v>
      </c>
      <c r="E13" s="3" t="s">
        <v>27</v>
      </c>
      <c r="F13" s="18" t="s">
        <v>25</v>
      </c>
      <c r="G13" s="13">
        <v>355</v>
      </c>
      <c r="H13" s="13">
        <f t="shared" ref="H13:H59" si="0">(G13*I13)</f>
        <v>14200</v>
      </c>
      <c r="I13" s="20">
        <v>40</v>
      </c>
      <c r="J13" s="11">
        <v>355</v>
      </c>
      <c r="K13" s="34">
        <f t="shared" ref="K13:K59" si="1">J13*L13</f>
        <v>22720</v>
      </c>
      <c r="L13" s="24">
        <v>64</v>
      </c>
      <c r="M13" s="31">
        <v>355</v>
      </c>
      <c r="N13" s="35">
        <f t="shared" ref="N13:N59" si="2">M13*O13</f>
        <v>15975</v>
      </c>
      <c r="O13" s="15">
        <v>45</v>
      </c>
    </row>
    <row r="14" spans="1:15" ht="13.5" thickBot="1" x14ac:dyDescent="0.25">
      <c r="A14" s="9">
        <v>44698</v>
      </c>
      <c r="B14" s="33" t="s">
        <v>22</v>
      </c>
      <c r="C14" s="3" t="s">
        <v>16</v>
      </c>
      <c r="D14" s="3" t="s">
        <v>28</v>
      </c>
      <c r="E14" s="3" t="s">
        <v>29</v>
      </c>
      <c r="F14" s="18" t="s">
        <v>25</v>
      </c>
      <c r="G14" s="13">
        <v>20</v>
      </c>
      <c r="H14" s="13">
        <f t="shared" si="0"/>
        <v>2500</v>
      </c>
      <c r="I14" s="20">
        <v>125</v>
      </c>
      <c r="J14" s="11">
        <v>20</v>
      </c>
      <c r="K14" s="34">
        <f t="shared" si="1"/>
        <v>5880</v>
      </c>
      <c r="L14" s="24">
        <v>294</v>
      </c>
      <c r="M14" s="31">
        <v>20</v>
      </c>
      <c r="N14" s="35">
        <f t="shared" si="2"/>
        <v>3880</v>
      </c>
      <c r="O14" s="15">
        <v>194</v>
      </c>
    </row>
    <row r="15" spans="1:15" ht="13.5" thickBot="1" x14ac:dyDescent="0.25">
      <c r="A15" s="9">
        <v>44608</v>
      </c>
      <c r="B15" s="33" t="s">
        <v>30</v>
      </c>
      <c r="C15" s="3" t="s">
        <v>16</v>
      </c>
      <c r="D15" s="3" t="s">
        <v>31</v>
      </c>
      <c r="E15" s="3" t="s">
        <v>32</v>
      </c>
      <c r="F15" s="18" t="s">
        <v>25</v>
      </c>
      <c r="G15" s="13">
        <v>29</v>
      </c>
      <c r="H15" s="13">
        <f t="shared" si="0"/>
        <v>2204</v>
      </c>
      <c r="I15" s="20">
        <v>76</v>
      </c>
      <c r="J15" s="11">
        <v>29</v>
      </c>
      <c r="K15" s="34">
        <f t="shared" si="1"/>
        <v>2117</v>
      </c>
      <c r="L15" s="24">
        <v>73</v>
      </c>
      <c r="M15" s="31">
        <v>29</v>
      </c>
      <c r="N15" s="35">
        <f t="shared" si="2"/>
        <v>406</v>
      </c>
      <c r="O15" s="15">
        <v>14</v>
      </c>
    </row>
    <row r="16" spans="1:15" ht="13.5" thickBot="1" x14ac:dyDescent="0.25">
      <c r="A16" s="9">
        <v>43889</v>
      </c>
      <c r="B16" s="33">
        <v>43889</v>
      </c>
      <c r="C16" s="3" t="s">
        <v>16</v>
      </c>
      <c r="D16" s="3" t="s">
        <v>33</v>
      </c>
      <c r="E16" s="3" t="s">
        <v>34</v>
      </c>
      <c r="F16" s="18" t="s">
        <v>35</v>
      </c>
      <c r="G16" s="13">
        <v>0</v>
      </c>
      <c r="H16" s="13">
        <f t="shared" si="0"/>
        <v>0</v>
      </c>
      <c r="I16" s="20">
        <v>35</v>
      </c>
      <c r="J16" s="11">
        <v>0</v>
      </c>
      <c r="K16" s="34">
        <f t="shared" si="1"/>
        <v>0</v>
      </c>
      <c r="L16" s="24">
        <v>35</v>
      </c>
      <c r="M16" s="31">
        <v>0</v>
      </c>
      <c r="N16" s="35">
        <f t="shared" si="2"/>
        <v>0</v>
      </c>
      <c r="O16" s="15">
        <v>35</v>
      </c>
    </row>
    <row r="17" spans="1:15" ht="13.5" thickBot="1" x14ac:dyDescent="0.25">
      <c r="A17" s="9" t="s">
        <v>17</v>
      </c>
      <c r="B17" s="33" t="s">
        <v>17</v>
      </c>
      <c r="C17" s="3" t="s">
        <v>16</v>
      </c>
      <c r="D17" s="3" t="s">
        <v>36</v>
      </c>
      <c r="E17" s="3" t="s">
        <v>37</v>
      </c>
      <c r="F17" s="18" t="s">
        <v>25</v>
      </c>
      <c r="G17" s="13">
        <v>200</v>
      </c>
      <c r="H17" s="13">
        <f t="shared" si="0"/>
        <v>13000</v>
      </c>
      <c r="I17" s="20">
        <v>65</v>
      </c>
      <c r="J17" s="11">
        <v>200</v>
      </c>
      <c r="K17" s="34">
        <f t="shared" si="1"/>
        <v>13000</v>
      </c>
      <c r="L17" s="24">
        <v>65</v>
      </c>
      <c r="M17" s="31">
        <v>200</v>
      </c>
      <c r="N17" s="35">
        <f t="shared" si="2"/>
        <v>13000</v>
      </c>
      <c r="O17" s="15">
        <v>65</v>
      </c>
    </row>
    <row r="18" spans="1:15" ht="13.5" thickBot="1" x14ac:dyDescent="0.25">
      <c r="A18" s="9" t="s">
        <v>38</v>
      </c>
      <c r="B18" s="33" t="s">
        <v>39</v>
      </c>
      <c r="C18" s="3" t="s">
        <v>16</v>
      </c>
      <c r="D18" s="3" t="s">
        <v>40</v>
      </c>
      <c r="E18" s="3" t="s">
        <v>41</v>
      </c>
      <c r="F18" s="18" t="s">
        <v>25</v>
      </c>
      <c r="G18" s="13">
        <v>144</v>
      </c>
      <c r="H18" s="13">
        <f t="shared" si="0"/>
        <v>3600</v>
      </c>
      <c r="I18" s="21">
        <v>25</v>
      </c>
      <c r="J18" s="11">
        <v>144</v>
      </c>
      <c r="K18" s="34">
        <f t="shared" si="1"/>
        <v>3600</v>
      </c>
      <c r="L18" s="24">
        <v>25</v>
      </c>
      <c r="M18" s="31">
        <v>144</v>
      </c>
      <c r="N18" s="35">
        <f t="shared" si="2"/>
        <v>2160</v>
      </c>
      <c r="O18" s="15">
        <v>15</v>
      </c>
    </row>
    <row r="19" spans="1:15" ht="13.5" thickBot="1" x14ac:dyDescent="0.25">
      <c r="A19" s="9">
        <v>44643</v>
      </c>
      <c r="B19" s="33">
        <v>45546</v>
      </c>
      <c r="C19" s="3" t="s">
        <v>16</v>
      </c>
      <c r="D19" s="3" t="s">
        <v>42</v>
      </c>
      <c r="E19" s="3" t="s">
        <v>43</v>
      </c>
      <c r="F19" s="18" t="s">
        <v>44</v>
      </c>
      <c r="G19" s="13">
        <v>1848</v>
      </c>
      <c r="H19" s="13">
        <f t="shared" si="0"/>
        <v>62832</v>
      </c>
      <c r="I19" s="21">
        <v>34</v>
      </c>
      <c r="J19" s="11">
        <v>2079.56</v>
      </c>
      <c r="K19" s="34">
        <f t="shared" si="1"/>
        <v>70705.039999999994</v>
      </c>
      <c r="L19" s="24">
        <v>34</v>
      </c>
      <c r="M19" s="31">
        <v>1848</v>
      </c>
      <c r="N19" s="35">
        <f t="shared" si="2"/>
        <v>72072</v>
      </c>
      <c r="O19" s="15">
        <v>39</v>
      </c>
    </row>
    <row r="20" spans="1:15" ht="13.5" thickBot="1" x14ac:dyDescent="0.25">
      <c r="A20" s="9">
        <v>44497</v>
      </c>
      <c r="B20" s="33" t="s">
        <v>22</v>
      </c>
      <c r="C20" s="3" t="s">
        <v>16</v>
      </c>
      <c r="D20" s="4" t="s">
        <v>45</v>
      </c>
      <c r="E20" s="4" t="s">
        <v>46</v>
      </c>
      <c r="F20" s="16" t="s">
        <v>47</v>
      </c>
      <c r="G20" s="13">
        <v>105</v>
      </c>
      <c r="H20" s="13">
        <f t="shared" si="0"/>
        <v>10500</v>
      </c>
      <c r="I20" s="21">
        <v>100</v>
      </c>
      <c r="J20" s="11">
        <v>105</v>
      </c>
      <c r="K20" s="34">
        <f t="shared" si="1"/>
        <v>24780</v>
      </c>
      <c r="L20" s="24">
        <v>236</v>
      </c>
      <c r="M20" s="31">
        <v>105</v>
      </c>
      <c r="N20" s="35">
        <f t="shared" si="2"/>
        <v>13545</v>
      </c>
      <c r="O20" s="15">
        <v>129</v>
      </c>
    </row>
    <row r="21" spans="1:15" ht="13.5" thickBot="1" x14ac:dyDescent="0.25">
      <c r="A21" s="9">
        <v>44505</v>
      </c>
      <c r="B21" s="33">
        <v>45265</v>
      </c>
      <c r="C21" s="3" t="s">
        <v>16</v>
      </c>
      <c r="D21" s="3" t="s">
        <v>48</v>
      </c>
      <c r="E21" s="3" t="s">
        <v>49</v>
      </c>
      <c r="F21" s="18" t="s">
        <v>47</v>
      </c>
      <c r="G21" s="13">
        <v>0</v>
      </c>
      <c r="H21" s="13">
        <f t="shared" si="0"/>
        <v>0</v>
      </c>
      <c r="I21" s="21">
        <v>0</v>
      </c>
      <c r="J21" s="11">
        <v>0</v>
      </c>
      <c r="K21" s="34">
        <f t="shared" si="1"/>
        <v>0</v>
      </c>
      <c r="L21" s="24">
        <v>0</v>
      </c>
      <c r="M21" s="31">
        <v>0</v>
      </c>
      <c r="N21" s="35">
        <f t="shared" si="2"/>
        <v>0</v>
      </c>
      <c r="O21" s="15">
        <v>0</v>
      </c>
    </row>
    <row r="22" spans="1:15" ht="13.5" thickBot="1" x14ac:dyDescent="0.25">
      <c r="A22" s="9">
        <v>44515</v>
      </c>
      <c r="B22" s="33">
        <v>44837</v>
      </c>
      <c r="C22" s="3" t="s">
        <v>16</v>
      </c>
      <c r="D22" s="3" t="s">
        <v>50</v>
      </c>
      <c r="E22" s="3" t="s">
        <v>51</v>
      </c>
      <c r="F22" s="18" t="s">
        <v>52</v>
      </c>
      <c r="G22" s="13">
        <v>0</v>
      </c>
      <c r="H22" s="13">
        <f t="shared" si="0"/>
        <v>0</v>
      </c>
      <c r="I22" s="22">
        <v>200</v>
      </c>
      <c r="J22" s="11">
        <v>0</v>
      </c>
      <c r="K22" s="34">
        <f t="shared" si="1"/>
        <v>0</v>
      </c>
      <c r="L22" s="24">
        <v>200</v>
      </c>
      <c r="M22" s="31">
        <v>0</v>
      </c>
      <c r="N22" s="35">
        <f t="shared" si="2"/>
        <v>0</v>
      </c>
      <c r="O22" s="15">
        <v>200</v>
      </c>
    </row>
    <row r="23" spans="1:15" ht="13.5" thickBot="1" x14ac:dyDescent="0.25">
      <c r="A23" s="9">
        <v>44515</v>
      </c>
      <c r="B23" s="33" t="s">
        <v>39</v>
      </c>
      <c r="C23" s="3" t="s">
        <v>16</v>
      </c>
      <c r="D23" s="3" t="s">
        <v>53</v>
      </c>
      <c r="E23" s="3" t="s">
        <v>54</v>
      </c>
      <c r="F23" s="18" t="s">
        <v>25</v>
      </c>
      <c r="G23" s="13">
        <v>87</v>
      </c>
      <c r="H23" s="13">
        <f t="shared" si="0"/>
        <v>783</v>
      </c>
      <c r="I23" s="21">
        <v>9</v>
      </c>
      <c r="J23" s="11">
        <v>87</v>
      </c>
      <c r="K23" s="34">
        <f t="shared" si="1"/>
        <v>783</v>
      </c>
      <c r="L23" s="24">
        <v>9</v>
      </c>
      <c r="M23" s="31">
        <v>87</v>
      </c>
      <c r="N23" s="35">
        <f t="shared" si="2"/>
        <v>174</v>
      </c>
      <c r="O23" s="15">
        <v>2</v>
      </c>
    </row>
    <row r="24" spans="1:15" ht="13.5" thickBot="1" x14ac:dyDescent="0.25">
      <c r="A24" s="9">
        <v>44643</v>
      </c>
      <c r="B24" s="33" t="s">
        <v>55</v>
      </c>
      <c r="C24" s="3" t="s">
        <v>16</v>
      </c>
      <c r="D24" s="3" t="s">
        <v>56</v>
      </c>
      <c r="E24" s="3" t="s">
        <v>57</v>
      </c>
      <c r="F24" s="18" t="s">
        <v>58</v>
      </c>
      <c r="G24" s="13">
        <v>150</v>
      </c>
      <c r="H24" s="13">
        <f t="shared" si="0"/>
        <v>1650</v>
      </c>
      <c r="I24" s="20">
        <v>11</v>
      </c>
      <c r="J24" s="11">
        <v>150</v>
      </c>
      <c r="K24" s="34">
        <f t="shared" si="1"/>
        <v>1650</v>
      </c>
      <c r="L24" s="24">
        <v>11</v>
      </c>
      <c r="M24" s="31">
        <v>150</v>
      </c>
      <c r="N24" s="35">
        <f t="shared" si="2"/>
        <v>1650</v>
      </c>
      <c r="O24" s="15">
        <v>11</v>
      </c>
    </row>
    <row r="25" spans="1:15" ht="13.5" thickBot="1" x14ac:dyDescent="0.25">
      <c r="A25" s="9">
        <v>44515</v>
      </c>
      <c r="B25" s="33">
        <v>44837</v>
      </c>
      <c r="C25" s="3" t="s">
        <v>16</v>
      </c>
      <c r="D25" s="3" t="s">
        <v>59</v>
      </c>
      <c r="E25" s="3" t="s">
        <v>60</v>
      </c>
      <c r="F25" s="18" t="s">
        <v>25</v>
      </c>
      <c r="G25" s="13">
        <v>0</v>
      </c>
      <c r="H25" s="13">
        <f t="shared" si="0"/>
        <v>0</v>
      </c>
      <c r="I25" s="20">
        <v>0</v>
      </c>
      <c r="J25" s="11">
        <v>0</v>
      </c>
      <c r="K25" s="34">
        <f t="shared" si="1"/>
        <v>0</v>
      </c>
      <c r="L25" s="24">
        <v>0</v>
      </c>
      <c r="M25" s="31">
        <v>0</v>
      </c>
      <c r="N25" s="35">
        <f t="shared" si="2"/>
        <v>0</v>
      </c>
      <c r="O25" s="15">
        <v>0</v>
      </c>
    </row>
    <row r="26" spans="1:15" ht="13.5" thickBot="1" x14ac:dyDescent="0.25">
      <c r="A26" s="9" t="s">
        <v>18</v>
      </c>
      <c r="B26" s="33" t="s">
        <v>22</v>
      </c>
      <c r="C26" s="3" t="s">
        <v>16</v>
      </c>
      <c r="D26" s="3" t="s">
        <v>61</v>
      </c>
      <c r="E26" s="3" t="s">
        <v>62</v>
      </c>
      <c r="F26" s="18" t="s">
        <v>63</v>
      </c>
      <c r="G26" s="13">
        <v>1550</v>
      </c>
      <c r="H26" s="13">
        <f t="shared" si="0"/>
        <v>27900</v>
      </c>
      <c r="I26" s="20">
        <v>18</v>
      </c>
      <c r="J26" s="11">
        <v>1550</v>
      </c>
      <c r="K26" s="34">
        <f t="shared" si="1"/>
        <v>48050</v>
      </c>
      <c r="L26" s="24">
        <v>31</v>
      </c>
      <c r="M26" s="31">
        <v>1550</v>
      </c>
      <c r="N26" s="35">
        <f t="shared" si="2"/>
        <v>38750</v>
      </c>
      <c r="O26" s="15">
        <v>25</v>
      </c>
    </row>
    <row r="27" spans="1:15" ht="13.5" thickBot="1" x14ac:dyDescent="0.25">
      <c r="A27" s="9">
        <v>44698</v>
      </c>
      <c r="B27" s="33" t="s">
        <v>22</v>
      </c>
      <c r="C27" s="3" t="s">
        <v>16</v>
      </c>
      <c r="D27" s="3" t="s">
        <v>64</v>
      </c>
      <c r="E27" s="3" t="s">
        <v>65</v>
      </c>
      <c r="F27" s="18" t="s">
        <v>47</v>
      </c>
      <c r="G27" s="13">
        <v>140</v>
      </c>
      <c r="H27" s="13">
        <f t="shared" si="0"/>
        <v>17220</v>
      </c>
      <c r="I27" s="21">
        <v>123</v>
      </c>
      <c r="J27" s="11">
        <v>140</v>
      </c>
      <c r="K27" s="34">
        <f t="shared" si="1"/>
        <v>37940</v>
      </c>
      <c r="L27" s="25">
        <v>271</v>
      </c>
      <c r="M27" s="31">
        <v>140</v>
      </c>
      <c r="N27" s="35">
        <f t="shared" si="2"/>
        <v>15680</v>
      </c>
      <c r="O27" s="15">
        <v>112</v>
      </c>
    </row>
    <row r="28" spans="1:15" ht="13.5" thickBot="1" x14ac:dyDescent="0.25">
      <c r="A28" s="9">
        <v>44698</v>
      </c>
      <c r="B28" s="33">
        <v>45546</v>
      </c>
      <c r="C28" s="3" t="s">
        <v>16</v>
      </c>
      <c r="D28" s="3" t="s">
        <v>66</v>
      </c>
      <c r="E28" s="3" t="s">
        <v>67</v>
      </c>
      <c r="F28" s="18" t="s">
        <v>44</v>
      </c>
      <c r="G28" s="13">
        <v>3249.7</v>
      </c>
      <c r="H28" s="13">
        <f t="shared" si="0"/>
        <v>3249.7</v>
      </c>
      <c r="I28" s="21">
        <v>1</v>
      </c>
      <c r="J28" s="11">
        <v>3655.13</v>
      </c>
      <c r="K28" s="34">
        <f t="shared" si="1"/>
        <v>51171.82</v>
      </c>
      <c r="L28" s="25">
        <v>14</v>
      </c>
      <c r="M28" s="31">
        <v>3249.7</v>
      </c>
      <c r="N28" s="35">
        <f t="shared" si="2"/>
        <v>42246.1</v>
      </c>
      <c r="O28" s="15">
        <v>13</v>
      </c>
    </row>
    <row r="29" spans="1:15" ht="13.5" thickBot="1" x14ac:dyDescent="0.25">
      <c r="A29" s="9" t="s">
        <v>18</v>
      </c>
      <c r="B29" s="33">
        <v>44837</v>
      </c>
      <c r="C29" s="3" t="s">
        <v>16</v>
      </c>
      <c r="D29" s="3" t="s">
        <v>68</v>
      </c>
      <c r="E29" s="3" t="s">
        <v>69</v>
      </c>
      <c r="F29" s="18" t="s">
        <v>25</v>
      </c>
      <c r="G29" s="13">
        <v>2625</v>
      </c>
      <c r="H29" s="13">
        <f t="shared" si="0"/>
        <v>0</v>
      </c>
      <c r="I29" s="21">
        <v>0</v>
      </c>
      <c r="J29" s="11">
        <v>2625</v>
      </c>
      <c r="K29" s="34">
        <f t="shared" si="1"/>
        <v>0</v>
      </c>
      <c r="L29" s="25">
        <v>0</v>
      </c>
      <c r="M29" s="31">
        <v>2625</v>
      </c>
      <c r="N29" s="35">
        <f t="shared" si="2"/>
        <v>0</v>
      </c>
      <c r="O29" s="15">
        <v>0</v>
      </c>
    </row>
    <row r="30" spans="1:15" ht="13.5" thickBot="1" x14ac:dyDescent="0.25">
      <c r="A30" s="9">
        <v>44698</v>
      </c>
      <c r="B30" s="33">
        <v>44698</v>
      </c>
      <c r="C30" s="3" t="s">
        <v>16</v>
      </c>
      <c r="D30" s="3" t="s">
        <v>70</v>
      </c>
      <c r="E30" s="3" t="s">
        <v>71</v>
      </c>
      <c r="F30" s="18" t="s">
        <v>25</v>
      </c>
      <c r="G30" s="13">
        <v>1650</v>
      </c>
      <c r="H30" s="13">
        <f t="shared" si="0"/>
        <v>0</v>
      </c>
      <c r="I30" s="21">
        <v>0</v>
      </c>
      <c r="J30" s="11">
        <v>1650</v>
      </c>
      <c r="K30" s="34">
        <f t="shared" si="1"/>
        <v>0</v>
      </c>
      <c r="L30" s="24">
        <v>0</v>
      </c>
      <c r="M30" s="31">
        <v>1650</v>
      </c>
      <c r="N30" s="35">
        <f t="shared" si="2"/>
        <v>0</v>
      </c>
      <c r="O30" s="15">
        <v>0</v>
      </c>
    </row>
    <row r="31" spans="1:15" ht="13.5" thickBot="1" x14ac:dyDescent="0.25">
      <c r="A31" s="9">
        <v>44608</v>
      </c>
      <c r="B31" s="33" t="s">
        <v>72</v>
      </c>
      <c r="C31" s="3" t="s">
        <v>16</v>
      </c>
      <c r="D31" s="3" t="s">
        <v>73</v>
      </c>
      <c r="E31" s="3" t="s">
        <v>74</v>
      </c>
      <c r="F31" s="18" t="s">
        <v>25</v>
      </c>
      <c r="G31" s="13">
        <v>145</v>
      </c>
      <c r="H31" s="13">
        <f t="shared" si="0"/>
        <v>1740</v>
      </c>
      <c r="I31" s="21">
        <v>12</v>
      </c>
      <c r="J31" s="11">
        <v>162</v>
      </c>
      <c r="K31" s="34">
        <f t="shared" si="1"/>
        <v>7938</v>
      </c>
      <c r="L31" s="24">
        <v>49</v>
      </c>
      <c r="M31" s="31">
        <v>145</v>
      </c>
      <c r="N31" s="35">
        <f t="shared" si="2"/>
        <v>4350</v>
      </c>
      <c r="O31" s="15">
        <v>30</v>
      </c>
    </row>
    <row r="32" spans="1:15" ht="13.5" thickBot="1" x14ac:dyDescent="0.25">
      <c r="A32" s="9">
        <v>44698</v>
      </c>
      <c r="B32" s="33" t="s">
        <v>75</v>
      </c>
      <c r="C32" s="3" t="s">
        <v>16</v>
      </c>
      <c r="D32" s="3" t="s">
        <v>68</v>
      </c>
      <c r="E32" s="3" t="s">
        <v>76</v>
      </c>
      <c r="F32" s="18" t="s">
        <v>25</v>
      </c>
      <c r="G32" s="13">
        <v>425</v>
      </c>
      <c r="H32" s="13">
        <f t="shared" si="0"/>
        <v>0</v>
      </c>
      <c r="I32" s="21">
        <v>0</v>
      </c>
      <c r="J32" s="11">
        <v>425</v>
      </c>
      <c r="K32" s="34">
        <f t="shared" si="1"/>
        <v>850</v>
      </c>
      <c r="L32" s="25">
        <v>2</v>
      </c>
      <c r="M32" s="31">
        <v>425</v>
      </c>
      <c r="N32" s="35">
        <f t="shared" si="2"/>
        <v>850</v>
      </c>
      <c r="O32" s="29">
        <v>2</v>
      </c>
    </row>
    <row r="33" spans="1:15" ht="13.5" thickBot="1" x14ac:dyDescent="0.25">
      <c r="A33" s="9">
        <v>44698</v>
      </c>
      <c r="B33" s="33" t="s">
        <v>39</v>
      </c>
      <c r="C33" s="3" t="s">
        <v>16</v>
      </c>
      <c r="D33" s="3" t="s">
        <v>77</v>
      </c>
      <c r="E33" s="3" t="s">
        <v>78</v>
      </c>
      <c r="F33" s="18" t="s">
        <v>25</v>
      </c>
      <c r="G33" s="13">
        <v>145</v>
      </c>
      <c r="H33" s="13">
        <f t="shared" si="0"/>
        <v>4350</v>
      </c>
      <c r="I33" s="21">
        <v>30</v>
      </c>
      <c r="J33" s="11">
        <v>145</v>
      </c>
      <c r="K33" s="34">
        <f t="shared" si="1"/>
        <v>4205</v>
      </c>
      <c r="L33" s="25">
        <v>29</v>
      </c>
      <c r="M33" s="31">
        <v>145</v>
      </c>
      <c r="N33" s="35">
        <f t="shared" si="2"/>
        <v>2755</v>
      </c>
      <c r="O33" s="29">
        <v>19</v>
      </c>
    </row>
    <row r="34" spans="1:15" ht="13.5" thickBot="1" x14ac:dyDescent="0.25">
      <c r="A34" s="9">
        <v>44608</v>
      </c>
      <c r="B34" s="33" t="s">
        <v>22</v>
      </c>
      <c r="C34" s="3" t="s">
        <v>16</v>
      </c>
      <c r="D34" s="3" t="s">
        <v>79</v>
      </c>
      <c r="E34" s="3" t="s">
        <v>80</v>
      </c>
      <c r="F34" s="18" t="s">
        <v>25</v>
      </c>
      <c r="G34" s="13">
        <v>250</v>
      </c>
      <c r="H34" s="13">
        <f t="shared" si="0"/>
        <v>5500</v>
      </c>
      <c r="I34" s="21">
        <v>22</v>
      </c>
      <c r="J34" s="11">
        <v>250</v>
      </c>
      <c r="K34" s="34">
        <f t="shared" si="1"/>
        <v>9500</v>
      </c>
      <c r="L34" s="25">
        <v>38</v>
      </c>
      <c r="M34" s="31">
        <v>250</v>
      </c>
      <c r="N34" s="35">
        <f t="shared" si="2"/>
        <v>4500</v>
      </c>
      <c r="O34" s="29">
        <v>18</v>
      </c>
    </row>
    <row r="35" spans="1:15" ht="13.5" thickBot="1" x14ac:dyDescent="0.25">
      <c r="A35" s="9">
        <v>44698</v>
      </c>
      <c r="B35" s="33" t="s">
        <v>22</v>
      </c>
      <c r="C35" s="3" t="s">
        <v>16</v>
      </c>
      <c r="D35" s="3" t="s">
        <v>81</v>
      </c>
      <c r="E35" s="3" t="s">
        <v>82</v>
      </c>
      <c r="F35" s="18" t="s">
        <v>25</v>
      </c>
      <c r="G35" s="13">
        <v>11</v>
      </c>
      <c r="H35" s="13">
        <f t="shared" si="0"/>
        <v>12100</v>
      </c>
      <c r="I35" s="21">
        <v>1100</v>
      </c>
      <c r="J35" s="11">
        <v>11</v>
      </c>
      <c r="K35" s="34">
        <f t="shared" si="1"/>
        <v>236500</v>
      </c>
      <c r="L35" s="25">
        <v>21500</v>
      </c>
      <c r="M35" s="31">
        <v>11</v>
      </c>
      <c r="N35" s="35">
        <f t="shared" si="2"/>
        <v>137500</v>
      </c>
      <c r="O35" s="29">
        <v>12500</v>
      </c>
    </row>
    <row r="36" spans="1:15" ht="13.5" thickBot="1" x14ac:dyDescent="0.25">
      <c r="A36" s="9">
        <v>44698</v>
      </c>
      <c r="B36" s="33" t="s">
        <v>22</v>
      </c>
      <c r="C36" s="3" t="s">
        <v>16</v>
      </c>
      <c r="D36" s="3" t="s">
        <v>83</v>
      </c>
      <c r="E36" s="3" t="s">
        <v>84</v>
      </c>
      <c r="F36" s="18" t="s">
        <v>25</v>
      </c>
      <c r="G36" s="13">
        <v>6</v>
      </c>
      <c r="H36" s="13">
        <f t="shared" si="0"/>
        <v>11400</v>
      </c>
      <c r="I36" s="21">
        <v>1900</v>
      </c>
      <c r="J36" s="11">
        <v>6</v>
      </c>
      <c r="K36" s="34">
        <f t="shared" si="1"/>
        <v>83400</v>
      </c>
      <c r="L36" s="25">
        <v>13900</v>
      </c>
      <c r="M36" s="31">
        <v>6</v>
      </c>
      <c r="N36" s="35">
        <f t="shared" si="2"/>
        <v>47400</v>
      </c>
      <c r="O36" s="29">
        <v>7900</v>
      </c>
    </row>
    <row r="37" spans="1:15" ht="13.5" thickBot="1" x14ac:dyDescent="0.25">
      <c r="A37" s="9">
        <v>44698</v>
      </c>
      <c r="B37" s="33" t="s">
        <v>22</v>
      </c>
      <c r="C37" s="3" t="s">
        <v>16</v>
      </c>
      <c r="D37" s="3" t="s">
        <v>85</v>
      </c>
      <c r="E37" s="3" t="s">
        <v>86</v>
      </c>
      <c r="F37" s="18" t="s">
        <v>25</v>
      </c>
      <c r="G37" s="13">
        <v>4</v>
      </c>
      <c r="H37" s="13">
        <v>15600</v>
      </c>
      <c r="I37" s="21">
        <v>3900</v>
      </c>
      <c r="J37" s="11">
        <v>4</v>
      </c>
      <c r="K37" s="34">
        <f t="shared" si="1"/>
        <v>28400</v>
      </c>
      <c r="L37" s="25">
        <v>7100</v>
      </c>
      <c r="M37" s="31">
        <v>4</v>
      </c>
      <c r="N37" s="35">
        <f t="shared" si="2"/>
        <v>17200</v>
      </c>
      <c r="O37" s="29">
        <v>4300</v>
      </c>
    </row>
    <row r="38" spans="1:15" ht="13.5" thickBot="1" x14ac:dyDescent="0.25">
      <c r="A38" s="9">
        <v>44515</v>
      </c>
      <c r="B38" s="33" t="s">
        <v>22</v>
      </c>
      <c r="C38" s="3" t="s">
        <v>16</v>
      </c>
      <c r="D38" s="3" t="s">
        <v>87</v>
      </c>
      <c r="E38" s="3" t="s">
        <v>88</v>
      </c>
      <c r="F38" s="18" t="s">
        <v>25</v>
      </c>
      <c r="G38" s="13">
        <v>17</v>
      </c>
      <c r="H38" s="13">
        <f t="shared" si="0"/>
        <v>45900</v>
      </c>
      <c r="I38" s="21">
        <v>2700</v>
      </c>
      <c r="J38" s="11">
        <v>17</v>
      </c>
      <c r="K38" s="34">
        <f t="shared" si="1"/>
        <v>238000</v>
      </c>
      <c r="L38" s="24">
        <v>14000</v>
      </c>
      <c r="M38" s="31">
        <v>17</v>
      </c>
      <c r="N38" s="35">
        <f t="shared" si="2"/>
        <v>115600</v>
      </c>
      <c r="O38" s="15">
        <v>6800</v>
      </c>
    </row>
    <row r="39" spans="1:15" ht="13.5" thickBot="1" x14ac:dyDescent="0.25">
      <c r="A39" s="9">
        <v>44515</v>
      </c>
      <c r="B39" s="33" t="s">
        <v>39</v>
      </c>
      <c r="C39" s="3" t="s">
        <v>16</v>
      </c>
      <c r="D39" s="3" t="s">
        <v>89</v>
      </c>
      <c r="E39" s="3" t="s">
        <v>90</v>
      </c>
      <c r="F39" s="18" t="s">
        <v>25</v>
      </c>
      <c r="G39" s="13">
        <v>7.93</v>
      </c>
      <c r="H39" s="13">
        <f t="shared" si="0"/>
        <v>21411</v>
      </c>
      <c r="I39" s="21">
        <v>2700</v>
      </c>
      <c r="J39" s="11">
        <v>7.93</v>
      </c>
      <c r="K39" s="34">
        <f t="shared" si="1"/>
        <v>55510</v>
      </c>
      <c r="L39" s="24">
        <v>7000</v>
      </c>
      <c r="M39" s="31">
        <v>7.93</v>
      </c>
      <c r="N39" s="35">
        <f t="shared" si="2"/>
        <v>48373</v>
      </c>
      <c r="O39" s="15">
        <v>6100</v>
      </c>
    </row>
    <row r="40" spans="1:15" ht="13.5" thickBot="1" x14ac:dyDescent="0.25">
      <c r="A40" s="9">
        <v>44698</v>
      </c>
      <c r="B40" s="33" t="s">
        <v>22</v>
      </c>
      <c r="C40" s="3" t="s">
        <v>16</v>
      </c>
      <c r="D40" s="3" t="s">
        <v>91</v>
      </c>
      <c r="E40" s="3" t="s">
        <v>92</v>
      </c>
      <c r="F40" s="18" t="s">
        <v>25</v>
      </c>
      <c r="G40" s="13">
        <v>17</v>
      </c>
      <c r="H40" s="13">
        <f t="shared" si="0"/>
        <v>57800</v>
      </c>
      <c r="I40" s="21">
        <v>3400</v>
      </c>
      <c r="J40" s="11">
        <v>17</v>
      </c>
      <c r="K40" s="34">
        <f t="shared" si="1"/>
        <v>74800</v>
      </c>
      <c r="L40" s="24">
        <v>4400</v>
      </c>
      <c r="M40" s="31">
        <v>15</v>
      </c>
      <c r="N40" s="35">
        <f t="shared" si="2"/>
        <v>24000</v>
      </c>
      <c r="O40" s="15">
        <v>1600</v>
      </c>
    </row>
    <row r="41" spans="1:15" ht="26.25" thickBot="1" x14ac:dyDescent="0.25">
      <c r="A41" s="9">
        <v>44698</v>
      </c>
      <c r="B41" s="33" t="s">
        <v>75</v>
      </c>
      <c r="C41" s="3" t="s">
        <v>16</v>
      </c>
      <c r="D41" s="3" t="s">
        <v>93</v>
      </c>
      <c r="E41" s="3" t="s">
        <v>94</v>
      </c>
      <c r="F41" s="18" t="s">
        <v>95</v>
      </c>
      <c r="G41" s="13">
        <v>105.3</v>
      </c>
      <c r="H41" s="13">
        <f t="shared" si="0"/>
        <v>1474.2</v>
      </c>
      <c r="I41" s="21">
        <v>14</v>
      </c>
      <c r="J41" s="11">
        <v>105</v>
      </c>
      <c r="K41" s="34">
        <f t="shared" si="1"/>
        <v>5145</v>
      </c>
      <c r="L41" s="24">
        <v>49</v>
      </c>
      <c r="M41" s="31">
        <v>105</v>
      </c>
      <c r="N41" s="35">
        <f t="shared" si="2"/>
        <v>3150</v>
      </c>
      <c r="O41" s="15">
        <v>30</v>
      </c>
    </row>
    <row r="42" spans="1:15" ht="13.5" thickBot="1" x14ac:dyDescent="0.25">
      <c r="A42" s="9">
        <v>44288</v>
      </c>
      <c r="B42" s="33" t="s">
        <v>75</v>
      </c>
      <c r="C42" s="3" t="s">
        <v>16</v>
      </c>
      <c r="D42" s="3" t="s">
        <v>96</v>
      </c>
      <c r="E42" s="3" t="s">
        <v>97</v>
      </c>
      <c r="F42" s="18" t="s">
        <v>95</v>
      </c>
      <c r="G42" s="13">
        <v>76.5</v>
      </c>
      <c r="H42" s="13">
        <f t="shared" si="0"/>
        <v>2371.5</v>
      </c>
      <c r="I42" s="21">
        <v>31</v>
      </c>
      <c r="J42" s="11">
        <v>75.5</v>
      </c>
      <c r="K42" s="34">
        <f t="shared" si="1"/>
        <v>3624</v>
      </c>
      <c r="L42" s="24">
        <v>48</v>
      </c>
      <c r="M42" s="31">
        <v>75.5</v>
      </c>
      <c r="N42" s="35">
        <f t="shared" si="2"/>
        <v>3624</v>
      </c>
      <c r="O42" s="15">
        <v>48</v>
      </c>
    </row>
    <row r="43" spans="1:15" ht="13.5" thickBot="1" x14ac:dyDescent="0.25">
      <c r="A43" s="9" t="s">
        <v>18</v>
      </c>
      <c r="B43" s="33">
        <v>44935</v>
      </c>
      <c r="C43" s="3" t="s">
        <v>16</v>
      </c>
      <c r="D43" s="3" t="s">
        <v>98</v>
      </c>
      <c r="E43" s="3" t="s">
        <v>99</v>
      </c>
      <c r="F43" s="18" t="s">
        <v>25</v>
      </c>
      <c r="G43" s="13">
        <v>36</v>
      </c>
      <c r="H43" s="13">
        <f t="shared" si="0"/>
        <v>15480</v>
      </c>
      <c r="I43" s="21">
        <v>430</v>
      </c>
      <c r="J43" s="11">
        <v>38.5</v>
      </c>
      <c r="K43" s="34">
        <f t="shared" si="1"/>
        <v>14938</v>
      </c>
      <c r="L43" s="24">
        <v>388</v>
      </c>
      <c r="M43" s="31">
        <v>36</v>
      </c>
      <c r="N43" s="35">
        <f t="shared" si="2"/>
        <v>11808</v>
      </c>
      <c r="O43" s="15">
        <v>328</v>
      </c>
    </row>
    <row r="44" spans="1:15" ht="13.5" thickBot="1" x14ac:dyDescent="0.25">
      <c r="A44" s="9">
        <v>44643</v>
      </c>
      <c r="B44" s="33" t="s">
        <v>22</v>
      </c>
      <c r="C44" s="3" t="s">
        <v>16</v>
      </c>
      <c r="D44" s="3" t="s">
        <v>100</v>
      </c>
      <c r="E44" s="3" t="s">
        <v>101</v>
      </c>
      <c r="F44" s="18" t="s">
        <v>47</v>
      </c>
      <c r="G44" s="13">
        <v>175</v>
      </c>
      <c r="H44" s="13">
        <f t="shared" si="0"/>
        <v>31500</v>
      </c>
      <c r="I44" s="21">
        <v>180</v>
      </c>
      <c r="J44" s="11">
        <v>175</v>
      </c>
      <c r="K44" s="34">
        <f t="shared" si="1"/>
        <v>43750</v>
      </c>
      <c r="L44" s="24">
        <v>250</v>
      </c>
      <c r="M44" s="31">
        <v>175</v>
      </c>
      <c r="N44" s="35">
        <f t="shared" si="2"/>
        <v>36750</v>
      </c>
      <c r="O44" s="15">
        <v>210</v>
      </c>
    </row>
    <row r="45" spans="1:15" ht="13.5" thickBot="1" x14ac:dyDescent="0.25">
      <c r="A45" s="9">
        <v>44608</v>
      </c>
      <c r="B45" s="33" t="s">
        <v>22</v>
      </c>
      <c r="C45" s="3" t="s">
        <v>16</v>
      </c>
      <c r="D45" s="3" t="s">
        <v>102</v>
      </c>
      <c r="E45" s="3" t="s">
        <v>103</v>
      </c>
      <c r="F45" s="18" t="s">
        <v>47</v>
      </c>
      <c r="G45" s="13">
        <v>188</v>
      </c>
      <c r="H45" s="13">
        <f t="shared" si="0"/>
        <v>7520</v>
      </c>
      <c r="I45" s="21">
        <v>40</v>
      </c>
      <c r="J45" s="11">
        <v>188</v>
      </c>
      <c r="K45" s="34">
        <f t="shared" si="1"/>
        <v>11092</v>
      </c>
      <c r="L45" s="24">
        <v>59</v>
      </c>
      <c r="M45" s="31">
        <v>188</v>
      </c>
      <c r="N45" s="35">
        <f t="shared" si="2"/>
        <v>7708</v>
      </c>
      <c r="O45" s="15">
        <v>41</v>
      </c>
    </row>
    <row r="46" spans="1:15" ht="13.5" thickBot="1" x14ac:dyDescent="0.25">
      <c r="A46" s="9">
        <v>44698</v>
      </c>
      <c r="B46" s="33" t="s">
        <v>72</v>
      </c>
      <c r="C46" s="3" t="s">
        <v>16</v>
      </c>
      <c r="D46" s="3" t="s">
        <v>104</v>
      </c>
      <c r="E46" s="3" t="s">
        <v>105</v>
      </c>
      <c r="F46" s="18" t="s">
        <v>47</v>
      </c>
      <c r="G46" s="13">
        <v>237.72</v>
      </c>
      <c r="H46" s="13">
        <f t="shared" si="0"/>
        <v>1901.76</v>
      </c>
      <c r="I46" s="21">
        <v>8</v>
      </c>
      <c r="J46" s="11">
        <v>237.72</v>
      </c>
      <c r="K46" s="34">
        <f t="shared" si="1"/>
        <v>9271.08</v>
      </c>
      <c r="L46" s="24">
        <v>39</v>
      </c>
      <c r="M46" s="31">
        <v>237.72</v>
      </c>
      <c r="N46" s="35">
        <f t="shared" si="2"/>
        <v>7369.32</v>
      </c>
      <c r="O46" s="15">
        <v>31</v>
      </c>
    </row>
    <row r="47" spans="1:15" ht="13.5" thickBot="1" x14ac:dyDescent="0.25">
      <c r="A47" s="9" t="s">
        <v>106</v>
      </c>
      <c r="B47" s="33">
        <v>45546</v>
      </c>
      <c r="C47" s="3" t="s">
        <v>16</v>
      </c>
      <c r="D47" s="3" t="s">
        <v>107</v>
      </c>
      <c r="E47" s="3" t="s">
        <v>108</v>
      </c>
      <c r="F47" s="18" t="s">
        <v>44</v>
      </c>
      <c r="G47" s="13">
        <v>5379.1</v>
      </c>
      <c r="H47" s="13">
        <f t="shared" si="0"/>
        <v>32274.600000000002</v>
      </c>
      <c r="I47" s="21">
        <v>6</v>
      </c>
      <c r="J47" s="11">
        <v>4900</v>
      </c>
      <c r="K47" s="34">
        <f t="shared" si="1"/>
        <v>34300</v>
      </c>
      <c r="L47" s="24">
        <v>7</v>
      </c>
      <c r="M47" s="31">
        <v>5379.1</v>
      </c>
      <c r="N47" s="35">
        <f t="shared" si="2"/>
        <v>26895.5</v>
      </c>
      <c r="O47" s="15">
        <v>5</v>
      </c>
    </row>
    <row r="48" spans="1:15" ht="13.5" thickBot="1" x14ac:dyDescent="0.25">
      <c r="A48" s="9">
        <v>44698</v>
      </c>
      <c r="B48" s="33" t="s">
        <v>22</v>
      </c>
      <c r="C48" s="3" t="s">
        <v>16</v>
      </c>
      <c r="D48" s="3" t="s">
        <v>109</v>
      </c>
      <c r="E48" s="3" t="s">
        <v>110</v>
      </c>
      <c r="F48" s="18" t="s">
        <v>111</v>
      </c>
      <c r="G48" s="13">
        <v>74</v>
      </c>
      <c r="H48" s="13">
        <f t="shared" si="0"/>
        <v>7992</v>
      </c>
      <c r="I48" s="21">
        <v>108</v>
      </c>
      <c r="J48" s="11">
        <v>74</v>
      </c>
      <c r="K48" s="34">
        <f t="shared" si="1"/>
        <v>56832</v>
      </c>
      <c r="L48" s="24">
        <v>768</v>
      </c>
      <c r="M48" s="31">
        <v>74</v>
      </c>
      <c r="N48" s="35">
        <f t="shared" si="2"/>
        <v>29304</v>
      </c>
      <c r="O48" s="15">
        <v>396</v>
      </c>
    </row>
    <row r="49" spans="1:15" ht="13.5" thickBot="1" x14ac:dyDescent="0.25">
      <c r="A49" s="9">
        <v>44515</v>
      </c>
      <c r="B49" s="33" t="s">
        <v>22</v>
      </c>
      <c r="C49" s="3" t="s">
        <v>16</v>
      </c>
      <c r="D49" s="3" t="s">
        <v>112</v>
      </c>
      <c r="E49" s="3" t="s">
        <v>113</v>
      </c>
      <c r="F49" s="18" t="s">
        <v>114</v>
      </c>
      <c r="G49" s="13">
        <v>16</v>
      </c>
      <c r="H49" s="13">
        <f t="shared" si="0"/>
        <v>1440</v>
      </c>
      <c r="I49" s="21">
        <v>90</v>
      </c>
      <c r="J49" s="11">
        <v>16</v>
      </c>
      <c r="K49" s="34">
        <f t="shared" si="1"/>
        <v>4800</v>
      </c>
      <c r="L49" s="24">
        <v>300</v>
      </c>
      <c r="M49" s="31">
        <v>16</v>
      </c>
      <c r="N49" s="35">
        <f t="shared" si="2"/>
        <v>3840</v>
      </c>
      <c r="O49" s="15">
        <v>240</v>
      </c>
    </row>
    <row r="50" spans="1:15" ht="13.5" thickBot="1" x14ac:dyDescent="0.25">
      <c r="A50" s="9" t="s">
        <v>18</v>
      </c>
      <c r="B50" s="33" t="s">
        <v>22</v>
      </c>
      <c r="C50" s="3" t="s">
        <v>16</v>
      </c>
      <c r="D50" s="3" t="s">
        <v>115</v>
      </c>
      <c r="E50" s="3" t="s">
        <v>116</v>
      </c>
      <c r="F50" s="18" t="s">
        <v>117</v>
      </c>
      <c r="G50" s="13">
        <v>41</v>
      </c>
      <c r="H50" s="13">
        <f t="shared" si="0"/>
        <v>3444</v>
      </c>
      <c r="I50" s="21">
        <v>84</v>
      </c>
      <c r="J50" s="11">
        <v>41</v>
      </c>
      <c r="K50" s="34">
        <f t="shared" si="1"/>
        <v>63099</v>
      </c>
      <c r="L50" s="24">
        <v>1539</v>
      </c>
      <c r="M50" s="31">
        <v>41</v>
      </c>
      <c r="N50" s="35">
        <f t="shared" si="2"/>
        <v>27183</v>
      </c>
      <c r="O50" s="15">
        <v>663</v>
      </c>
    </row>
    <row r="51" spans="1:15" ht="13.5" thickBot="1" x14ac:dyDescent="0.25">
      <c r="A51" s="9">
        <v>44643</v>
      </c>
      <c r="B51" s="33">
        <v>44853</v>
      </c>
      <c r="C51" s="3" t="s">
        <v>16</v>
      </c>
      <c r="D51" s="3" t="s">
        <v>118</v>
      </c>
      <c r="E51" s="3" t="s">
        <v>119</v>
      </c>
      <c r="F51" s="18" t="s">
        <v>25</v>
      </c>
      <c r="G51" s="13">
        <v>63.25</v>
      </c>
      <c r="H51" s="13">
        <f t="shared" si="0"/>
        <v>253</v>
      </c>
      <c r="I51" s="21">
        <v>4</v>
      </c>
      <c r="J51" s="11">
        <v>63.25</v>
      </c>
      <c r="K51" s="34">
        <f t="shared" si="1"/>
        <v>0</v>
      </c>
      <c r="L51" s="24">
        <v>0</v>
      </c>
      <c r="M51" s="31">
        <v>63.25</v>
      </c>
      <c r="N51" s="35">
        <f t="shared" si="2"/>
        <v>0</v>
      </c>
      <c r="O51" s="15">
        <v>0</v>
      </c>
    </row>
    <row r="52" spans="1:15" ht="13.5" thickBot="1" x14ac:dyDescent="0.25">
      <c r="A52" s="9">
        <v>44235</v>
      </c>
      <c r="B52" s="33" t="s">
        <v>75</v>
      </c>
      <c r="C52" s="3" t="s">
        <v>16</v>
      </c>
      <c r="D52" s="3" t="s">
        <v>120</v>
      </c>
      <c r="E52" s="3" t="s">
        <v>121</v>
      </c>
      <c r="F52" s="18" t="s">
        <v>25</v>
      </c>
      <c r="G52" s="13">
        <v>119.15</v>
      </c>
      <c r="H52" s="13">
        <f t="shared" si="0"/>
        <v>119.15</v>
      </c>
      <c r="I52" s="21">
        <v>1</v>
      </c>
      <c r="J52" s="11">
        <v>119.15</v>
      </c>
      <c r="K52" s="34">
        <f t="shared" si="1"/>
        <v>5123.45</v>
      </c>
      <c r="L52" s="24">
        <v>43</v>
      </c>
      <c r="M52" s="31">
        <v>119.15</v>
      </c>
      <c r="N52" s="35">
        <f t="shared" si="2"/>
        <v>3097.9</v>
      </c>
      <c r="O52" s="15">
        <v>26</v>
      </c>
    </row>
    <row r="53" spans="1:15" ht="13.5" thickBot="1" x14ac:dyDescent="0.25">
      <c r="A53" s="9">
        <v>44235</v>
      </c>
      <c r="B53" s="33" t="s">
        <v>75</v>
      </c>
      <c r="C53" s="3" t="s">
        <v>16</v>
      </c>
      <c r="D53" s="3" t="s">
        <v>93</v>
      </c>
      <c r="E53" s="3" t="s">
        <v>122</v>
      </c>
      <c r="F53" s="18" t="s">
        <v>44</v>
      </c>
      <c r="G53" s="13">
        <v>3605</v>
      </c>
      <c r="H53" s="13">
        <f t="shared" si="0"/>
        <v>3605</v>
      </c>
      <c r="I53" s="21">
        <v>1</v>
      </c>
      <c r="J53" s="11">
        <v>4055.89</v>
      </c>
      <c r="K53" s="34">
        <f t="shared" si="1"/>
        <v>56782.46</v>
      </c>
      <c r="L53" s="24">
        <v>14</v>
      </c>
      <c r="M53" s="31">
        <v>3605</v>
      </c>
      <c r="N53" s="35">
        <f t="shared" si="2"/>
        <v>46865</v>
      </c>
      <c r="O53" s="15">
        <v>13</v>
      </c>
    </row>
    <row r="54" spans="1:15" ht="13.5" thickBot="1" x14ac:dyDescent="0.25">
      <c r="A54" s="9">
        <v>44235</v>
      </c>
      <c r="B54" s="33" t="s">
        <v>75</v>
      </c>
      <c r="C54" s="3" t="s">
        <v>16</v>
      </c>
      <c r="D54" s="3" t="s">
        <v>123</v>
      </c>
      <c r="E54" s="3" t="s">
        <v>124</v>
      </c>
      <c r="F54" s="18" t="s">
        <v>44</v>
      </c>
      <c r="G54" s="13">
        <v>4031</v>
      </c>
      <c r="H54" s="13">
        <f t="shared" si="0"/>
        <v>24186</v>
      </c>
      <c r="I54" s="21">
        <v>6</v>
      </c>
      <c r="J54" s="11">
        <v>3800</v>
      </c>
      <c r="K54" s="34">
        <f t="shared" si="1"/>
        <v>68400</v>
      </c>
      <c r="L54" s="24">
        <v>18</v>
      </c>
      <c r="M54" s="31">
        <v>4031</v>
      </c>
      <c r="N54" s="35">
        <f t="shared" si="2"/>
        <v>96744</v>
      </c>
      <c r="O54" s="15">
        <v>24</v>
      </c>
    </row>
    <row r="55" spans="1:15" ht="13.5" thickBot="1" x14ac:dyDescent="0.25">
      <c r="A55" s="9">
        <v>44698</v>
      </c>
      <c r="B55" s="33" t="s">
        <v>125</v>
      </c>
      <c r="C55" s="3" t="s">
        <v>16</v>
      </c>
      <c r="D55" s="3" t="s">
        <v>126</v>
      </c>
      <c r="E55" s="3" t="s">
        <v>127</v>
      </c>
      <c r="F55" s="18" t="s">
        <v>25</v>
      </c>
      <c r="G55" s="13">
        <v>170</v>
      </c>
      <c r="H55" s="13">
        <f t="shared" si="0"/>
        <v>510</v>
      </c>
      <c r="I55" s="21">
        <v>3</v>
      </c>
      <c r="J55" s="11">
        <v>170</v>
      </c>
      <c r="K55" s="34">
        <f t="shared" si="1"/>
        <v>10710</v>
      </c>
      <c r="L55" s="24">
        <v>63</v>
      </c>
      <c r="M55" s="31">
        <v>170</v>
      </c>
      <c r="N55" s="35">
        <f t="shared" si="2"/>
        <v>6290</v>
      </c>
      <c r="O55" s="15">
        <v>37</v>
      </c>
    </row>
    <row r="56" spans="1:15" ht="13.5" thickBot="1" x14ac:dyDescent="0.25">
      <c r="A56" s="9">
        <v>44257</v>
      </c>
      <c r="B56" s="33">
        <v>44257</v>
      </c>
      <c r="C56" s="3" t="s">
        <v>16</v>
      </c>
      <c r="D56" s="3" t="s">
        <v>128</v>
      </c>
      <c r="E56" s="3" t="s">
        <v>129</v>
      </c>
      <c r="F56" s="18" t="s">
        <v>25</v>
      </c>
      <c r="G56" s="13">
        <v>14587</v>
      </c>
      <c r="H56" s="13">
        <f t="shared" si="0"/>
        <v>0</v>
      </c>
      <c r="I56" s="21">
        <v>0</v>
      </c>
      <c r="J56" s="11">
        <v>14587</v>
      </c>
      <c r="K56" s="34">
        <f t="shared" si="1"/>
        <v>0</v>
      </c>
      <c r="L56" s="24">
        <v>0</v>
      </c>
      <c r="M56" s="31">
        <v>14587</v>
      </c>
      <c r="N56" s="35">
        <f t="shared" si="2"/>
        <v>0</v>
      </c>
      <c r="O56" s="15">
        <v>0</v>
      </c>
    </row>
    <row r="57" spans="1:15" ht="13.5" thickBot="1" x14ac:dyDescent="0.25">
      <c r="A57" s="9" t="s">
        <v>130</v>
      </c>
      <c r="B57" s="33" t="s">
        <v>130</v>
      </c>
      <c r="C57" s="3" t="s">
        <v>16</v>
      </c>
      <c r="D57" s="3" t="s">
        <v>131</v>
      </c>
      <c r="E57" s="3" t="s">
        <v>132</v>
      </c>
      <c r="F57" s="18" t="s">
        <v>25</v>
      </c>
      <c r="G57" s="13">
        <v>1675</v>
      </c>
      <c r="H57" s="13">
        <f t="shared" si="0"/>
        <v>0</v>
      </c>
      <c r="I57" s="21">
        <v>0</v>
      </c>
      <c r="J57" s="11">
        <v>1675</v>
      </c>
      <c r="K57" s="34">
        <f t="shared" si="1"/>
        <v>0</v>
      </c>
      <c r="L57" s="24">
        <v>0</v>
      </c>
      <c r="M57" s="31">
        <v>1675</v>
      </c>
      <c r="N57" s="35">
        <f t="shared" si="2"/>
        <v>0</v>
      </c>
      <c r="O57" s="15">
        <v>0</v>
      </c>
    </row>
    <row r="58" spans="1:15" ht="13.5" thickBot="1" x14ac:dyDescent="0.25">
      <c r="A58" s="9" t="s">
        <v>130</v>
      </c>
      <c r="B58" s="33" t="s">
        <v>130</v>
      </c>
      <c r="C58" s="3" t="s">
        <v>16</v>
      </c>
      <c r="D58" s="36" t="s">
        <v>133</v>
      </c>
      <c r="E58" s="3" t="s">
        <v>134</v>
      </c>
      <c r="F58" s="18" t="s">
        <v>25</v>
      </c>
      <c r="G58" s="13">
        <v>808</v>
      </c>
      <c r="H58" s="13">
        <f t="shared" si="0"/>
        <v>0</v>
      </c>
      <c r="I58" s="21">
        <v>0</v>
      </c>
      <c r="J58" s="11">
        <v>808</v>
      </c>
      <c r="K58" s="34">
        <f t="shared" si="1"/>
        <v>0</v>
      </c>
      <c r="L58" s="24">
        <v>0</v>
      </c>
      <c r="M58" s="31">
        <v>808</v>
      </c>
      <c r="N58" s="35">
        <f t="shared" si="2"/>
        <v>0</v>
      </c>
      <c r="O58" s="15">
        <v>0</v>
      </c>
    </row>
    <row r="59" spans="1:15" ht="18.75" customHeight="1" thickBot="1" x14ac:dyDescent="0.25">
      <c r="A59" s="9" t="s">
        <v>130</v>
      </c>
      <c r="B59" s="33" t="s">
        <v>130</v>
      </c>
      <c r="C59" s="3" t="s">
        <v>16</v>
      </c>
      <c r="D59" s="3" t="s">
        <v>135</v>
      </c>
      <c r="E59" s="3" t="s">
        <v>136</v>
      </c>
      <c r="F59" s="18" t="s">
        <v>25</v>
      </c>
      <c r="G59" s="13">
        <v>1200</v>
      </c>
      <c r="H59" s="13">
        <f t="shared" si="0"/>
        <v>0</v>
      </c>
      <c r="I59" s="21">
        <v>0</v>
      </c>
      <c r="J59" s="11">
        <v>1200</v>
      </c>
      <c r="K59" s="34">
        <f t="shared" si="1"/>
        <v>0</v>
      </c>
      <c r="L59" s="24">
        <v>0</v>
      </c>
      <c r="M59" s="31">
        <v>1200</v>
      </c>
      <c r="N59" s="35">
        <f t="shared" si="2"/>
        <v>0</v>
      </c>
      <c r="O59" s="15">
        <v>0</v>
      </c>
    </row>
    <row r="60" spans="1:15" ht="13.5" thickBot="1" x14ac:dyDescent="0.25">
      <c r="A60" s="5"/>
      <c r="B60" s="5"/>
      <c r="C60" s="5"/>
      <c r="D60" s="5"/>
      <c r="E60" s="5"/>
      <c r="F60" s="63" t="s">
        <v>137</v>
      </c>
      <c r="G60" s="64"/>
      <c r="H60" s="6">
        <f>SUM(H12:H59)</f>
        <v>481510.91000000003</v>
      </c>
      <c r="I60" s="7"/>
      <c r="J60" s="7"/>
      <c r="K60" s="6">
        <f>SUM(K12:K59)</f>
        <v>1428566.8499999999</v>
      </c>
      <c r="L60" s="8"/>
      <c r="M60" s="8"/>
      <c r="N60" s="6">
        <f>SUM(N12:N59)</f>
        <v>946194.82</v>
      </c>
      <c r="O60" s="26"/>
    </row>
    <row r="61" spans="1:1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2"/>
      <c r="O61" s="41"/>
    </row>
    <row r="62" spans="1:15" x14ac:dyDescent="0.2">
      <c r="A62" s="40"/>
      <c r="B62" s="40"/>
      <c r="C62" s="40"/>
      <c r="D62" s="40"/>
      <c r="E62" s="40"/>
      <c r="F62" s="40"/>
      <c r="G62" s="42"/>
      <c r="H62" s="40"/>
      <c r="I62" s="40"/>
      <c r="J62" s="40"/>
      <c r="K62" s="40"/>
      <c r="L62" s="40"/>
      <c r="M62" s="40"/>
      <c r="N62" s="41"/>
      <c r="O62" s="41"/>
    </row>
    <row r="63" spans="1:1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1"/>
      <c r="O63" s="41"/>
    </row>
    <row r="64" spans="1:15" x14ac:dyDescent="0.2">
      <c r="A64" s="4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  <c r="O64" s="41"/>
    </row>
    <row r="65" spans="1:1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1"/>
      <c r="O65" s="41"/>
    </row>
    <row r="66" spans="1:1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1"/>
      <c r="O66" s="41"/>
    </row>
    <row r="67" spans="1:15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1"/>
    </row>
    <row r="68" spans="1:15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1"/>
    </row>
    <row r="69" spans="1:15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1"/>
    </row>
    <row r="70" spans="1:15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1"/>
    </row>
    <row r="71" spans="1:15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1"/>
    </row>
    <row r="72" spans="1:15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1"/>
    </row>
    <row r="73" spans="1:15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1"/>
    </row>
    <row r="74" spans="1:15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1"/>
    </row>
  </sheetData>
  <mergeCells count="25">
    <mergeCell ref="F60:G60"/>
    <mergeCell ref="N9:N11"/>
    <mergeCell ref="O9:O11"/>
    <mergeCell ref="G8:I8"/>
    <mergeCell ref="J8:L8"/>
    <mergeCell ref="M8:O8"/>
    <mergeCell ref="G9:G11"/>
    <mergeCell ref="H9:H11"/>
    <mergeCell ref="I9:I11"/>
    <mergeCell ref="J9:J11"/>
    <mergeCell ref="A7:O7"/>
    <mergeCell ref="K9:K11"/>
    <mergeCell ref="L9:L11"/>
    <mergeCell ref="M9:M11"/>
    <mergeCell ref="A8:A11"/>
    <mergeCell ref="B8:B11"/>
    <mergeCell ref="C8:C11"/>
    <mergeCell ref="D8:D11"/>
    <mergeCell ref="F8:F11"/>
    <mergeCell ref="E8:E11"/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5" scale="79" fitToHeight="0" orientation="landscape" r:id="rId1"/>
  <headerFooter>
    <oddHeader>&amp;C&amp;F</oddHead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Limpieza</vt:lpstr>
      <vt:lpstr>Limpieza!Área_de_impresión</vt:lpstr>
      <vt:lpstr>Limpieza!Títulos_a_imprimir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ORTOPEDIA EM DARIO C</cp:lastModifiedBy>
  <cp:revision/>
  <cp:lastPrinted>2025-01-13T16:31:36Z</cp:lastPrinted>
  <dcterms:created xsi:type="dcterms:W3CDTF">2006-07-11T17:39:34Z</dcterms:created>
  <dcterms:modified xsi:type="dcterms:W3CDTF">2025-01-13T16:31:47Z</dcterms:modified>
  <cp:category/>
  <cp:contentStatus/>
</cp:coreProperties>
</file>