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BANCO'!$A$1:$G$39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30" i="1" l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F30" i="1" s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<sst xmlns="http://schemas.openxmlformats.org/spreadsheetml/2006/main" count="29" uniqueCount="28">
  <si>
    <t>SERVICIO REGIONAL DE SALUD</t>
  </si>
  <si>
    <t>RELACION DE INGRESOS Y EGRESOS VENTA DE SERVICIOS MES DE AGOSTO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</si>
  <si>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</si>
  <si>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</si>
  <si>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</si>
  <si>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</si>
  <si>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</si>
  <si>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</si>
  <si>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</si>
  <si>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</si>
  <si>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</si>
  <si>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</si>
  <si>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</si>
  <si>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</si>
  <si>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</si>
  <si>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</si>
  <si>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931535558163/931820402431</t>
  </si>
  <si>
    <t>CARGO POR EL 0.15% EN EL MES DE AGOSTO 2023</t>
  </si>
  <si>
    <t>831582079983/831820293315</t>
  </si>
  <si>
    <t>CARGO POR COMISION PAGO DGII, NETBANKING Y COMISION TSS EN EL MES DE AGOSTO 2023</t>
  </si>
  <si>
    <t>CARGO POR COMISION DE MANEJO DE CUENTA EN EL MES DE AGOSTO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</si>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</sst>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63"/>
      <name val="Arial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8" applyNumberFormat="0" applyAlignment="0" applyProtection="0"/>
    <xf numFmtId="0" fontId="19" fillId="19" borderId="9" applyNumberForma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2" fillId="9" borderId="8" applyNumberFormat="0" applyAlignment="0" applyProtection="0"/>
    <xf numFmtId="165" fontId="2" fillId="0" borderId="0" applyFont="0" applyFill="0" applyBorder="0" applyAlignment="0" applyProtection="0"/>
    <xf numFmtId="0" fontId="23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5" fillId="1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</cellStyleXfs>
  <cellXfs count="69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31" fillId="0" borderId="0" xfId="0" applyNumberFormat="1" applyFont="1"/>
    <xf numFmtId="0" fontId="31" fillId="0" borderId="0" xfId="0" applyFont="1"/>
    <xf numFmtId="0" fontId="31" fillId="2" borderId="0" xfId="0" applyFont="1" applyFill="1"/>
    <xf numFmtId="4" fontId="31" fillId="0" borderId="0" xfId="0" applyNumberFormat="1" applyFont="1" applyAlignment="1">
      <alignment horizontal="right"/>
    </xf>
    <xf numFmtId="4" fontId="31" fillId="2" borderId="0" xfId="0" applyNumberFormat="1" applyFont="1" applyFill="1"/>
    <xf numFmtId="4" fontId="31" fillId="0" borderId="0" xfId="0" applyNumberFormat="1" applyFont="1"/>
    <xf numFmtId="0" fontId="32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 wrapText="1"/>
    </xf>
    <xf numFmtId="0" fontId="33" fillId="0" borderId="0" xfId="1" applyFont="1" applyBorder="1" applyAlignment="1">
      <alignment horizontal="center" vertical="top"/>
    </xf>
    <xf numFmtId="0" fontId="33" fillId="0" borderId="0" xfId="1" applyFont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backu%20de%20adomis/ESCRITORIO%20MINORKA/MINORKA%20PAULINO/RELACION%20VENTA%20DE%20SERVICIOS/RELACION%20DE%20CHEQUES%20-%20VENTA%20DE%20SERVICIOS%20Y%20OTROS%20INGRESOS-%20AGOST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8">
          <cell r="B8" t="str">
            <v>RONAJUS FARMACEUTICA, SRL</v>
          </cell>
          <cell r="C8">
            <v>25417123</v>
          </cell>
          <cell r="D8">
            <v>45140</v>
          </cell>
          <cell r="K8">
            <v>7125</v>
          </cell>
        </row>
        <row r="9">
          <cell r="B9" t="str">
            <v>EPX DOMINICANA, SRL</v>
          </cell>
          <cell r="C9">
            <v>25416854</v>
          </cell>
          <cell r="D9">
            <v>45140</v>
          </cell>
          <cell r="K9">
            <v>338318.75</v>
          </cell>
        </row>
        <row r="10">
          <cell r="B10" t="str">
            <v>AIR LIQUIDE DOMINICANA, S.A.S</v>
          </cell>
          <cell r="C10">
            <v>25447325</v>
          </cell>
          <cell r="D10">
            <v>45141</v>
          </cell>
          <cell r="K10">
            <v>1853881.28</v>
          </cell>
        </row>
        <row r="11">
          <cell r="B11" t="str">
            <v>HOSPITECH, SRL</v>
          </cell>
          <cell r="C11">
            <v>25481470</v>
          </cell>
          <cell r="D11">
            <v>45142</v>
          </cell>
          <cell r="K11">
            <v>693452.5</v>
          </cell>
        </row>
        <row r="12">
          <cell r="B12" t="str">
            <v xml:space="preserve">COLECTOR DE IMPUESTOS INTERNOS </v>
          </cell>
          <cell r="C12">
            <v>25523150</v>
          </cell>
          <cell r="D12">
            <v>45145</v>
          </cell>
          <cell r="K12">
            <v>421995.34</v>
          </cell>
        </row>
        <row r="13">
          <cell r="B13" t="str">
            <v>PEÑA VASQUEZ COMERCIAL, EIRL</v>
          </cell>
          <cell r="C13">
            <v>25593737</v>
          </cell>
          <cell r="D13">
            <v>45148</v>
          </cell>
          <cell r="K13">
            <v>135909.80000000002</v>
          </cell>
        </row>
        <row r="14">
          <cell r="B14" t="str">
            <v>KELNET COMPUTER, SRL</v>
          </cell>
          <cell r="C14">
            <v>25482390</v>
          </cell>
          <cell r="D14">
            <v>45148</v>
          </cell>
          <cell r="K14">
            <v>587438.98</v>
          </cell>
        </row>
        <row r="15">
          <cell r="B15" t="str">
            <v xml:space="preserve">COLECTOR DE IMPUESTOS INTERNOS </v>
          </cell>
          <cell r="C15">
            <v>25662002</v>
          </cell>
          <cell r="D15">
            <v>45152</v>
          </cell>
          <cell r="K15">
            <v>442.65</v>
          </cell>
        </row>
        <row r="16">
          <cell r="B16" t="str">
            <v>SUPLIDORES DE PRODUCTOS DIVERSOS SUPRODI, SRL</v>
          </cell>
          <cell r="C16">
            <v>25816486</v>
          </cell>
          <cell r="D16">
            <v>45159</v>
          </cell>
          <cell r="K16">
            <v>891606.35</v>
          </cell>
        </row>
        <row r="17">
          <cell r="B17" t="str">
            <v xml:space="preserve">COLECTOR DE IMPUESTOS INTERNOS </v>
          </cell>
          <cell r="C17">
            <v>25860299</v>
          </cell>
          <cell r="D17">
            <v>45162</v>
          </cell>
          <cell r="K17">
            <v>75072.850000000006</v>
          </cell>
        </row>
        <row r="18">
          <cell r="B18" t="str">
            <v>NOMINA DE COMPENSACION MILITARES</v>
          </cell>
          <cell r="C18">
            <v>25860668</v>
          </cell>
          <cell r="D18">
            <v>45162</v>
          </cell>
          <cell r="K18">
            <v>137000</v>
          </cell>
        </row>
        <row r="19">
          <cell r="B19" t="str">
            <v>NOMINA DE EMPLEADOS CONTRATADOS</v>
          </cell>
          <cell r="C19">
            <v>25860367</v>
          </cell>
          <cell r="D19">
            <v>45162</v>
          </cell>
          <cell r="K19">
            <v>1277018.8400000001</v>
          </cell>
        </row>
        <row r="20">
          <cell r="B20" t="str">
            <v>WIND TELECOM, S.A.</v>
          </cell>
          <cell r="C20">
            <v>25981729</v>
          </cell>
          <cell r="D20">
            <v>45168</v>
          </cell>
          <cell r="K20">
            <v>69135.62</v>
          </cell>
        </row>
        <row r="21">
          <cell r="B21" t="str">
            <v>HOSMED SISTEMAS TECNOLOGICOS MEDICOS, SRL</v>
          </cell>
          <cell r="C21">
            <v>25982545</v>
          </cell>
          <cell r="D21">
            <v>45168</v>
          </cell>
          <cell r="K21">
            <v>169500</v>
          </cell>
        </row>
        <row r="22">
          <cell r="B22" t="str">
            <v>QUIROFANO L. Q., SRL</v>
          </cell>
          <cell r="C22">
            <v>26021643</v>
          </cell>
          <cell r="D22">
            <v>45169</v>
          </cell>
          <cell r="K22">
            <v>6658.55</v>
          </cell>
        </row>
        <row r="23">
          <cell r="B23" t="str">
            <v>TESORERIA DE LA SEGURIDAD SOCIAL</v>
          </cell>
          <cell r="C23">
            <v>26022744</v>
          </cell>
          <cell r="D23">
            <v>45169</v>
          </cell>
          <cell r="K23">
            <v>296977.39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2"/>
  <sheetViews>
    <sheetView tabSelected="1" topLeftCell="A24" zoomScale="85" zoomScaleNormal="85" zoomScalePageLayoutView="80" workbookViewId="0">
      <selection activeCell="J33" sqref="J33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50" customWidth="1"/>
    <col min="5" max="5" width="21.140625" style="51" customWidth="1"/>
    <col min="6" max="6" width="20.42578125" style="42" customWidth="1"/>
    <col min="7" max="7" width="22.140625" customWidth="1"/>
  </cols>
  <sheetData>
    <row r="1" spans="1:13" ht="30.75" customHeight="1" x14ac:dyDescent="0.35">
      <c r="B1" s="52" t="s">
        <v>0</v>
      </c>
      <c r="C1" s="52"/>
      <c r="D1" s="52"/>
      <c r="E1" s="52"/>
      <c r="F1" s="52"/>
      <c r="G1" s="52"/>
      <c r="H1" s="2"/>
      <c r="I1" s="2"/>
      <c r="L1" s="3"/>
      <c r="M1" s="3"/>
    </row>
    <row r="2" spans="1:13" ht="27" customHeight="1" x14ac:dyDescent="0.2">
      <c r="B2" s="53" t="s">
        <v>1</v>
      </c>
      <c r="C2" s="53"/>
      <c r="D2" s="53"/>
      <c r="E2" s="53"/>
      <c r="F2" s="53"/>
      <c r="G2" s="53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4"/>
      <c r="E3" s="54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5" t="s">
        <v>4</v>
      </c>
      <c r="E4" s="55"/>
      <c r="F4" s="55"/>
      <c r="G4" s="9"/>
      <c r="H4" s="3"/>
      <c r="I4" s="3"/>
      <c r="J4" s="3"/>
    </row>
    <row r="5" spans="1:13" ht="28.5" customHeight="1" x14ac:dyDescent="0.35">
      <c r="A5" s="52" t="s">
        <v>5</v>
      </c>
      <c r="B5" s="52"/>
      <c r="C5" s="52"/>
      <c r="D5" s="52"/>
      <c r="E5" s="56" t="s">
        <v>6</v>
      </c>
      <c r="F5" s="56"/>
      <c r="G5" s="57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4.75" customHeight="1" x14ac:dyDescent="0.25">
      <c r="A7" s="16"/>
      <c r="B7" s="58" t="s">
        <v>7</v>
      </c>
      <c r="C7" s="58"/>
      <c r="D7" s="58"/>
      <c r="E7" s="58"/>
      <c r="F7" s="58"/>
      <c r="G7" s="17">
        <v>22317095.32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4.5" customHeight="1" x14ac:dyDescent="0.25">
      <c r="A9" s="24">
        <v>1</v>
      </c>
      <c r="B9" s="25">
        <v>45139</v>
      </c>
      <c r="C9" s="26">
        <v>4524000000003</v>
      </c>
      <c r="D9" s="27" t="s">
        <v>15</v>
      </c>
      <c r="E9" s="28">
        <v>9500000</v>
      </c>
      <c r="F9" s="29">
        <v>0</v>
      </c>
      <c r="G9" s="30">
        <f>G7+E9-F9</f>
        <v>31817095.32</v>
      </c>
    </row>
    <row r="10" spans="1:13" ht="30.75" customHeight="1" x14ac:dyDescent="0.25">
      <c r="A10" s="24">
        <v>2</v>
      </c>
      <c r="B10" s="25">
        <f>'[1]DETALLADO DE CKS'!D8</f>
        <v>45140</v>
      </c>
      <c r="C10" s="26">
        <f>'[1]DETALLADO DE CKS'!C8</f>
        <v>25417123</v>
      </c>
      <c r="D10" s="31" t="str">
        <f>'[1]DETALLADO DE CKS'!B8</f>
        <v>RONAJUS FARMACEUTICA, SRL</v>
      </c>
      <c r="E10" s="28">
        <v>0</v>
      </c>
      <c r="F10" s="29">
        <f>'[1]DETALLADO DE CKS'!K8</f>
        <v>7125</v>
      </c>
      <c r="G10" s="30">
        <f>G9+E10-F10</f>
        <v>31809970.32</v>
      </c>
    </row>
    <row r="11" spans="1:13" ht="30.75" customHeight="1" x14ac:dyDescent="0.25">
      <c r="A11" s="24">
        <v>3</v>
      </c>
      <c r="B11" s="25">
        <f>'[1]DETALLADO DE CKS'!D9</f>
        <v>45140</v>
      </c>
      <c r="C11" s="26">
        <f>'[1]DETALLADO DE CKS'!C9</f>
        <v>25416854</v>
      </c>
      <c r="D11" s="31" t="str">
        <f>'[1]DETALLADO DE CKS'!B9</f>
        <v>EPX DOMINICANA, SRL</v>
      </c>
      <c r="E11" s="28">
        <v>0</v>
      </c>
      <c r="F11" s="29">
        <f>'[1]DETALLADO DE CKS'!K9</f>
        <v>338318.75</v>
      </c>
      <c r="G11" s="30">
        <f t="shared" ref="G11:G29" si="0">G10+E11-F11</f>
        <v>31471651.57</v>
      </c>
    </row>
    <row r="12" spans="1:13" ht="30.75" customHeight="1" x14ac:dyDescent="0.25">
      <c r="A12" s="24">
        <v>4</v>
      </c>
      <c r="B12" s="25">
        <f>'[1]DETALLADO DE CKS'!D10</f>
        <v>45141</v>
      </c>
      <c r="C12" s="26">
        <f>'[1]DETALLADO DE CKS'!C10</f>
        <v>25447325</v>
      </c>
      <c r="D12" s="31" t="str">
        <f>'[1]DETALLADO DE CKS'!B10</f>
        <v>AIR LIQUIDE DOMINICANA, S.A.S</v>
      </c>
      <c r="E12" s="28">
        <v>0</v>
      </c>
      <c r="F12" s="29">
        <f>'[1]DETALLADO DE CKS'!K10</f>
        <v>1853881.28</v>
      </c>
      <c r="G12" s="30">
        <f t="shared" si="0"/>
        <v>29617770.289999999</v>
      </c>
    </row>
    <row r="13" spans="1:13" ht="30.75" customHeight="1" x14ac:dyDescent="0.25">
      <c r="A13" s="24">
        <v>5</v>
      </c>
      <c r="B13" s="25">
        <f>'[1]DETALLADO DE CKS'!D11</f>
        <v>45142</v>
      </c>
      <c r="C13" s="26">
        <f>'[1]DETALLADO DE CKS'!C11</f>
        <v>25481470</v>
      </c>
      <c r="D13" s="31" t="str">
        <f>'[1]DETALLADO DE CKS'!B11</f>
        <v>HOSPITECH, SRL</v>
      </c>
      <c r="E13" s="28">
        <v>0</v>
      </c>
      <c r="F13" s="29">
        <f>'[1]DETALLADO DE CKS'!K11</f>
        <v>693452.5</v>
      </c>
      <c r="G13" s="30">
        <f t="shared" si="0"/>
        <v>28924317.789999999</v>
      </c>
    </row>
    <row r="14" spans="1:13" ht="30.75" customHeight="1" x14ac:dyDescent="0.25">
      <c r="A14" s="24">
        <v>6</v>
      </c>
      <c r="B14" s="25">
        <f>'[1]DETALLADO DE CKS'!D12</f>
        <v>45145</v>
      </c>
      <c r="C14" s="26">
        <f>'[1]DETALLADO DE CKS'!C12</f>
        <v>25523150</v>
      </c>
      <c r="D14" s="31" t="str">
        <f>'[1]DETALLADO DE CKS'!B12</f>
        <v xml:space="preserve">COLECTOR DE IMPUESTOS INTERNOS </v>
      </c>
      <c r="E14" s="28">
        <v>0</v>
      </c>
      <c r="F14" s="29">
        <f>'[1]DETALLADO DE CKS'!K12</f>
        <v>421995.34</v>
      </c>
      <c r="G14" s="30">
        <f t="shared" si="0"/>
        <v>28502322.449999999</v>
      </c>
    </row>
    <row r="15" spans="1:13" ht="30.75" customHeight="1" x14ac:dyDescent="0.25">
      <c r="A15" s="24">
        <v>7</v>
      </c>
      <c r="B15" s="25">
        <f>'[1]DETALLADO DE CKS'!D13</f>
        <v>45148</v>
      </c>
      <c r="C15" s="26">
        <f>'[1]DETALLADO DE CKS'!C13</f>
        <v>25593737</v>
      </c>
      <c r="D15" s="31" t="str">
        <f>'[1]DETALLADO DE CKS'!B13</f>
        <v>PEÑA VASQUEZ COMERCIAL, EIRL</v>
      </c>
      <c r="E15" s="28">
        <v>0</v>
      </c>
      <c r="F15" s="29">
        <f>'[1]DETALLADO DE CKS'!K13</f>
        <v>135909.80000000002</v>
      </c>
      <c r="G15" s="30">
        <f t="shared" si="0"/>
        <v>28366412.649999999</v>
      </c>
    </row>
    <row r="16" spans="1:13" ht="30.75" customHeight="1" x14ac:dyDescent="0.25">
      <c r="A16" s="24">
        <v>8</v>
      </c>
      <c r="B16" s="25">
        <f>'[1]DETALLADO DE CKS'!D14</f>
        <v>45148</v>
      </c>
      <c r="C16" s="26">
        <f>'[1]DETALLADO DE CKS'!C14</f>
        <v>25482390</v>
      </c>
      <c r="D16" s="31" t="str">
        <f>'[1]DETALLADO DE CKS'!B14</f>
        <v>KELNET COMPUTER, SRL</v>
      </c>
      <c r="E16" s="28">
        <v>0</v>
      </c>
      <c r="F16" s="29">
        <f>'[1]DETALLADO DE CKS'!K14</f>
        <v>587438.98</v>
      </c>
      <c r="G16" s="30">
        <f t="shared" si="0"/>
        <v>27778973.669999998</v>
      </c>
    </row>
    <row r="17" spans="1:13" ht="30.75" customHeight="1" x14ac:dyDescent="0.25">
      <c r="A17" s="24">
        <v>9</v>
      </c>
      <c r="B17" s="25">
        <f>'[1]DETALLADO DE CKS'!D15</f>
        <v>45152</v>
      </c>
      <c r="C17" s="26">
        <f>'[1]DETALLADO DE CKS'!C15</f>
        <v>25662002</v>
      </c>
      <c r="D17" s="31" t="str">
        <f>'[1]DETALLADO DE CKS'!B15</f>
        <v xml:space="preserve">COLECTOR DE IMPUESTOS INTERNOS </v>
      </c>
      <c r="E17" s="28">
        <v>0</v>
      </c>
      <c r="F17" s="29">
        <f>'[1]DETALLADO DE CKS'!K15</f>
        <v>442.65</v>
      </c>
      <c r="G17" s="30">
        <f t="shared" si="0"/>
        <v>27778531.02</v>
      </c>
    </row>
    <row r="18" spans="1:13" ht="30.75" customHeight="1" x14ac:dyDescent="0.25">
      <c r="A18" s="24">
        <v>10</v>
      </c>
      <c r="B18" s="25">
        <f>'[1]DETALLADO DE CKS'!D16</f>
        <v>45159</v>
      </c>
      <c r="C18" s="26">
        <f>'[1]DETALLADO DE CKS'!C16</f>
        <v>25816486</v>
      </c>
      <c r="D18" s="31" t="str">
        <f>'[1]DETALLADO DE CKS'!B16</f>
        <v>SUPLIDORES DE PRODUCTOS DIVERSOS SUPRODI, SRL</v>
      </c>
      <c r="E18" s="28">
        <v>0</v>
      </c>
      <c r="F18" s="29">
        <f>'[1]DETALLADO DE CKS'!K16</f>
        <v>891606.35</v>
      </c>
      <c r="G18" s="30">
        <f t="shared" si="0"/>
        <v>26886924.669999998</v>
      </c>
    </row>
    <row r="19" spans="1:13" ht="30.75" customHeight="1" x14ac:dyDescent="0.25">
      <c r="A19" s="24">
        <v>11</v>
      </c>
      <c r="B19" s="25">
        <f>'[1]DETALLADO DE CKS'!D17</f>
        <v>45162</v>
      </c>
      <c r="C19" s="26">
        <f>'[1]DETALLADO DE CKS'!C17</f>
        <v>25860299</v>
      </c>
      <c r="D19" s="31" t="str">
        <f>'[1]DETALLADO DE CKS'!B17</f>
        <v xml:space="preserve">COLECTOR DE IMPUESTOS INTERNOS </v>
      </c>
      <c r="E19" s="28">
        <v>0</v>
      </c>
      <c r="F19" s="29">
        <f>'[1]DETALLADO DE CKS'!K17</f>
        <v>75072.850000000006</v>
      </c>
      <c r="G19" s="30">
        <f t="shared" si="0"/>
        <v>26811851.819999997</v>
      </c>
    </row>
    <row r="20" spans="1:13" ht="30.75" customHeight="1" x14ac:dyDescent="0.25">
      <c r="A20" s="24">
        <v>12</v>
      </c>
      <c r="B20" s="25">
        <f>'[1]DETALLADO DE CKS'!D18</f>
        <v>45162</v>
      </c>
      <c r="C20" s="26">
        <f>'[1]DETALLADO DE CKS'!C18</f>
        <v>25860668</v>
      </c>
      <c r="D20" s="31" t="str">
        <f>'[1]DETALLADO DE CKS'!B18</f>
        <v>NOMINA DE COMPENSACION MILITARES</v>
      </c>
      <c r="E20" s="28">
        <v>0</v>
      </c>
      <c r="F20" s="29">
        <f>'[1]DETALLADO DE CKS'!K18</f>
        <v>137000</v>
      </c>
      <c r="G20" s="30">
        <f t="shared" si="0"/>
        <v>26674851.819999997</v>
      </c>
    </row>
    <row r="21" spans="1:13" ht="30.75" customHeight="1" x14ac:dyDescent="0.25">
      <c r="A21" s="24">
        <v>13</v>
      </c>
      <c r="B21" s="25">
        <f>'[1]DETALLADO DE CKS'!D19</f>
        <v>45162</v>
      </c>
      <c r="C21" s="26">
        <f>'[1]DETALLADO DE CKS'!C19</f>
        <v>25860367</v>
      </c>
      <c r="D21" s="31" t="str">
        <f>'[1]DETALLADO DE CKS'!B19</f>
        <v>NOMINA DE EMPLEADOS CONTRATADOS</v>
      </c>
      <c r="E21" s="28">
        <v>0</v>
      </c>
      <c r="F21" s="29">
        <f>'[1]DETALLADO DE CKS'!K19</f>
        <v>1277018.8400000001</v>
      </c>
      <c r="G21" s="30">
        <f t="shared" si="0"/>
        <v>25397832.979999997</v>
      </c>
    </row>
    <row r="22" spans="1:13" ht="34.5" customHeight="1" x14ac:dyDescent="0.25">
      <c r="A22" s="24">
        <v>14</v>
      </c>
      <c r="B22" s="25">
        <f>'[1]DETALLADO DE CKS'!D20</f>
        <v>45168</v>
      </c>
      <c r="C22" s="26">
        <f>'[1]DETALLADO DE CKS'!C20</f>
        <v>25981729</v>
      </c>
      <c r="D22" s="31" t="str">
        <f>'[1]DETALLADO DE CKS'!B20</f>
        <v>WIND TELECOM, S.A.</v>
      </c>
      <c r="E22" s="28">
        <v>0</v>
      </c>
      <c r="F22" s="29">
        <f>'[1]DETALLADO DE CKS'!K20</f>
        <v>69135.62</v>
      </c>
      <c r="G22" s="30">
        <f t="shared" si="0"/>
        <v>25328697.359999996</v>
      </c>
    </row>
    <row r="23" spans="1:13" ht="34.5" customHeight="1" x14ac:dyDescent="0.25">
      <c r="A23" s="24">
        <v>15</v>
      </c>
      <c r="B23" s="25">
        <f>'[1]DETALLADO DE CKS'!D21</f>
        <v>45168</v>
      </c>
      <c r="C23" s="26">
        <f>'[1]DETALLADO DE CKS'!C21</f>
        <v>25982545</v>
      </c>
      <c r="D23" s="31" t="str">
        <f>'[1]DETALLADO DE CKS'!B21</f>
        <v>HOSMED SISTEMAS TECNOLOGICOS MEDICOS, SRL</v>
      </c>
      <c r="E23" s="28">
        <v>0</v>
      </c>
      <c r="F23" s="29">
        <f>'[1]DETALLADO DE CKS'!K21</f>
        <v>169500</v>
      </c>
      <c r="G23" s="30">
        <f t="shared" si="0"/>
        <v>25159197.359999996</v>
      </c>
    </row>
    <row r="24" spans="1:13" ht="34.5" customHeight="1" x14ac:dyDescent="0.25">
      <c r="A24" s="24">
        <v>16</v>
      </c>
      <c r="B24" s="25">
        <f>'[1]DETALLADO DE CKS'!D22</f>
        <v>45169</v>
      </c>
      <c r="C24" s="26">
        <f>'[1]DETALLADO DE CKS'!C22</f>
        <v>26021643</v>
      </c>
      <c r="D24" s="31" t="str">
        <f>'[1]DETALLADO DE CKS'!B22</f>
        <v>QUIROFANO L. Q., SRL</v>
      </c>
      <c r="E24" s="28">
        <v>0</v>
      </c>
      <c r="F24" s="29">
        <f>'[1]DETALLADO DE CKS'!K22</f>
        <v>6658.55</v>
      </c>
      <c r="G24" s="30">
        <f t="shared" si="0"/>
        <v>25152538.809999995</v>
      </c>
    </row>
    <row r="25" spans="1:13" ht="34.5" customHeight="1" x14ac:dyDescent="0.25">
      <c r="A25" s="24">
        <v>17</v>
      </c>
      <c r="B25" s="25">
        <f>'[1]DETALLADO DE CKS'!D23</f>
        <v>45169</v>
      </c>
      <c r="C25" s="26">
        <f>'[1]DETALLADO DE CKS'!C23</f>
        <v>26022744</v>
      </c>
      <c r="D25" s="31" t="str">
        <f>'[1]DETALLADO DE CKS'!B23</f>
        <v>TESORERIA DE LA SEGURIDAD SOCIAL</v>
      </c>
      <c r="E25" s="28">
        <v>0</v>
      </c>
      <c r="F25" s="29">
        <f>'[1]DETALLADO DE CKS'!K23</f>
        <v>296977.39</v>
      </c>
      <c r="G25" s="30">
        <f t="shared" si="0"/>
        <v>24855561.419999994</v>
      </c>
    </row>
    <row r="26" spans="1:13" ht="34.5" customHeight="1" x14ac:dyDescent="0.25">
      <c r="A26" s="24"/>
      <c r="B26" s="25">
        <v>45169</v>
      </c>
      <c r="C26" s="26">
        <v>4524000000018</v>
      </c>
      <c r="D26" s="31" t="s">
        <v>15</v>
      </c>
      <c r="E26" s="28">
        <v>6500000</v>
      </c>
      <c r="F26" s="29">
        <v>0</v>
      </c>
      <c r="G26" s="30">
        <f t="shared" si="0"/>
        <v>31355561.419999994</v>
      </c>
    </row>
    <row r="27" spans="1:13" ht="33" customHeight="1" x14ac:dyDescent="0.25">
      <c r="A27" s="24">
        <v>31</v>
      </c>
      <c r="B27" s="25">
        <v>45169</v>
      </c>
      <c r="C27" s="32" t="s">
        <v>16</v>
      </c>
      <c r="D27" s="31" t="s">
        <v>17</v>
      </c>
      <c r="E27" s="28">
        <v>0</v>
      </c>
      <c r="F27" s="29">
        <v>9250.57</v>
      </c>
      <c r="G27" s="30">
        <f t="shared" si="0"/>
        <v>31346310.849999994</v>
      </c>
    </row>
    <row r="28" spans="1:13" ht="39" customHeight="1" x14ac:dyDescent="0.25">
      <c r="A28" s="24">
        <v>32</v>
      </c>
      <c r="B28" s="25">
        <v>45169</v>
      </c>
      <c r="C28" s="32" t="s">
        <v>18</v>
      </c>
      <c r="D28" s="31" t="s">
        <v>19</v>
      </c>
      <c r="E28" s="28">
        <v>0</v>
      </c>
      <c r="F28" s="29">
        <v>320</v>
      </c>
      <c r="G28" s="30">
        <f t="shared" si="0"/>
        <v>31345990.849999994</v>
      </c>
    </row>
    <row r="29" spans="1:13" ht="39" customHeight="1" x14ac:dyDescent="0.25">
      <c r="A29" s="24">
        <v>33</v>
      </c>
      <c r="B29" s="25">
        <v>45169</v>
      </c>
      <c r="C29" s="26">
        <v>9990002</v>
      </c>
      <c r="D29" s="31" t="s">
        <v>20</v>
      </c>
      <c r="E29" s="33">
        <v>0</v>
      </c>
      <c r="F29" s="29">
        <v>175</v>
      </c>
      <c r="G29" s="30">
        <f t="shared" si="0"/>
        <v>31345815.849999994</v>
      </c>
    </row>
    <row r="30" spans="1:13" ht="30.75" customHeight="1" thickBot="1" x14ac:dyDescent="0.3">
      <c r="A30" s="34"/>
      <c r="B30" s="35"/>
      <c r="C30" s="36"/>
      <c r="D30" s="37" t="s">
        <v>21</v>
      </c>
      <c r="E30" s="38">
        <f>SUM(E9:E29)</f>
        <v>16000000</v>
      </c>
      <c r="F30" s="38">
        <f>SUM(F10:F29)</f>
        <v>6971279.4699999988</v>
      </c>
      <c r="G30" s="39">
        <f>G29</f>
        <v>31345815.849999994</v>
      </c>
      <c r="H30" s="3"/>
      <c r="I30" s="3"/>
      <c r="J30" s="3"/>
      <c r="K30" s="3"/>
      <c r="L30" s="3"/>
      <c r="M30" s="3"/>
    </row>
    <row r="31" spans="1:13" ht="21" customHeight="1" thickTop="1" x14ac:dyDescent="0.25">
      <c r="A31" s="34"/>
      <c r="B31" s="35"/>
      <c r="C31" s="36"/>
      <c r="D31" s="37"/>
      <c r="E31" s="40"/>
      <c r="F31" s="40"/>
      <c r="G31" s="41"/>
      <c r="H31" s="3"/>
      <c r="I31" s="3"/>
      <c r="J31" s="3"/>
      <c r="K31" s="3"/>
      <c r="L31" s="3"/>
      <c r="M31" s="3"/>
    </row>
    <row r="32" spans="1:13" ht="15" customHeight="1" x14ac:dyDescent="0.25">
      <c r="A32" s="34"/>
      <c r="B32" s="35"/>
      <c r="C32" s="36"/>
      <c r="D32" s="37"/>
      <c r="E32" s="40"/>
      <c r="F32" s="40"/>
      <c r="G32" s="40"/>
      <c r="H32" s="3"/>
      <c r="I32" s="3"/>
      <c r="J32" s="3"/>
      <c r="K32" s="3"/>
      <c r="L32" s="3"/>
      <c r="M32" s="3"/>
    </row>
    <row r="33" spans="1:13" ht="23.25" customHeight="1" x14ac:dyDescent="0.25">
      <c r="A33" s="34"/>
      <c r="B33" s="35"/>
      <c r="C33" s="36"/>
      <c r="D33" s="37"/>
      <c r="E33" s="40"/>
      <c r="F33" s="40"/>
      <c r="G33" s="40"/>
      <c r="H33" s="3"/>
      <c r="I33" s="3"/>
      <c r="J33" s="3"/>
      <c r="K33" s="3"/>
      <c r="L33" s="3"/>
      <c r="M33" s="3"/>
    </row>
    <row r="34" spans="1:13" ht="30.75" customHeight="1" x14ac:dyDescent="0.2">
      <c r="A34" s="59"/>
      <c r="B34" s="60"/>
      <c r="C34" s="61"/>
      <c r="D34" s="43"/>
      <c r="E34" s="62"/>
      <c r="F34" s="63"/>
      <c r="G34" s="64"/>
      <c r="H34" s="3"/>
      <c r="I34" s="3"/>
      <c r="J34" s="3"/>
      <c r="K34" s="3"/>
      <c r="L34" s="3"/>
      <c r="M34" s="3"/>
    </row>
    <row r="35" spans="1:13" ht="24" customHeight="1" x14ac:dyDescent="0.2">
      <c r="A35" s="65" t="s">
        <v>22</v>
      </c>
      <c r="B35" s="65"/>
      <c r="C35" s="65"/>
      <c r="D35" s="66" t="s">
        <v>23</v>
      </c>
      <c r="E35" s="65" t="s">
        <v>24</v>
      </c>
      <c r="F35" s="65"/>
      <c r="G35" s="65"/>
    </row>
    <row r="36" spans="1:13" ht="27" customHeight="1" x14ac:dyDescent="0.2">
      <c r="A36" s="67" t="s">
        <v>25</v>
      </c>
      <c r="B36" s="67"/>
      <c r="C36" s="67"/>
      <c r="D36" s="68" t="s">
        <v>26</v>
      </c>
      <c r="E36" s="67" t="s">
        <v>27</v>
      </c>
      <c r="F36" s="67"/>
      <c r="G36" s="67"/>
    </row>
    <row r="37" spans="1:13" ht="22.5" customHeight="1" x14ac:dyDescent="0.2">
      <c r="A37" s="45"/>
      <c r="B37" s="45"/>
      <c r="C37" s="45"/>
      <c r="D37" s="44"/>
      <c r="E37" s="45"/>
      <c r="F37" s="45"/>
      <c r="G37" s="45"/>
    </row>
    <row r="38" spans="1:13" ht="22.5" customHeight="1" x14ac:dyDescent="0.2">
      <c r="A38" s="45"/>
      <c r="B38" s="45"/>
      <c r="C38" s="45"/>
      <c r="D38" s="44"/>
      <c r="E38" s="45"/>
      <c r="F38" s="45"/>
      <c r="G38" s="45"/>
    </row>
    <row r="39" spans="1:13" ht="28.15" customHeight="1" x14ac:dyDescent="0.2">
      <c r="A39"/>
      <c r="B39" s="46"/>
      <c r="C39" s="46"/>
      <c r="D39" s="47"/>
      <c r="E39" s="48"/>
      <c r="F39" s="49"/>
      <c r="G39" s="46"/>
      <c r="H39" s="3"/>
      <c r="I39" s="3"/>
      <c r="J39" s="3"/>
      <c r="K39" s="3"/>
      <c r="L39" s="3"/>
      <c r="M39" s="3"/>
    </row>
    <row r="40" spans="1:13" ht="14.25" customHeight="1" x14ac:dyDescent="0.2">
      <c r="A40"/>
      <c r="B40" s="46"/>
      <c r="C40" s="46"/>
      <c r="D40" s="47"/>
      <c r="E40" s="48"/>
      <c r="F40" s="49"/>
      <c r="G40" s="46"/>
      <c r="H40" s="3"/>
      <c r="I40" s="3"/>
      <c r="J40" s="3"/>
      <c r="K40" s="3"/>
      <c r="L40" s="3"/>
      <c r="M40" s="3"/>
    </row>
    <row r="41" spans="1:13" ht="15" x14ac:dyDescent="0.2">
      <c r="A41"/>
      <c r="B41" s="46"/>
      <c r="C41" s="46"/>
      <c r="D41" s="47"/>
      <c r="E41" s="48"/>
      <c r="F41" s="49"/>
      <c r="G41" s="46"/>
      <c r="H41" s="3"/>
      <c r="I41" s="3"/>
      <c r="J41" s="3"/>
      <c r="K41" s="3"/>
      <c r="L41" s="3"/>
      <c r="M41" s="3"/>
    </row>
    <row r="42" spans="1:13" ht="15" x14ac:dyDescent="0.2">
      <c r="A42"/>
      <c r="B42" s="46"/>
      <c r="C42" s="46"/>
      <c r="D42" s="47"/>
      <c r="E42" s="48"/>
      <c r="F42" s="49"/>
      <c r="G42" s="46"/>
    </row>
  </sheetData>
  <mergeCells count="11">
    <mergeCell ref="B7:F7"/>
    <mergeCell ref="A35:C35"/>
    <mergeCell ref="E35:G35"/>
    <mergeCell ref="A36:C36"/>
    <mergeCell ref="E36:G36"/>
    <mergeCell ref="B1:G1"/>
    <mergeCell ref="B2:G2"/>
    <mergeCell ref="D3:E3"/>
    <mergeCell ref="D4:F4"/>
    <mergeCell ref="A5:D5"/>
    <mergeCell ref="E5:G5"/>
  </mergeCells>
  <printOptions horizontalCentered="1"/>
  <pageMargins left="0.47244094488188981" right="0.23622047244094491" top="0.74803149606299213" bottom="0.46" header="0.31496062992125984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2023-09-11T14:17:20Z</cp:lastPrinted>
  <dcterms:created xsi:type="dcterms:W3CDTF">2023-09-07T12:26:57Z</dcterms:created>
  <dcterms:modified xsi:type="dcterms:W3CDTF">2023-09-11T14:17:50Z</dcterms:modified>
</cp:coreProperties>
</file>