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BANCO'!$A$1:$G$91</definedName>
    <definedName name="_xlnm.Print_Titles" localSheetId="0">'LIBRO BANCO'!$1:$8</definedName>
  </definedNames>
  <calcPr calcId="152511" concurrentCalc="0"/>
</workbook>
</file>

<file path=xl/calcChain.xml><?xml version="1.0" encoding="utf-8"?>
<calcChain xmlns="http://schemas.openxmlformats.org/spreadsheetml/2006/main">
  <c r="E85" i="1" l="1"/>
  <c r="F81" i="1"/>
  <c r="D81" i="1"/>
  <c r="C81" i="1"/>
  <c r="B81" i="1"/>
  <c r="F80" i="1"/>
  <c r="D80" i="1"/>
  <c r="C80" i="1"/>
  <c r="B80" i="1"/>
  <c r="F79" i="1"/>
  <c r="D79" i="1"/>
  <c r="C79" i="1"/>
  <c r="B79" i="1"/>
  <c r="F78" i="1"/>
  <c r="D78" i="1"/>
  <c r="C78" i="1"/>
  <c r="B78" i="1"/>
  <c r="F77" i="1"/>
  <c r="D77" i="1"/>
  <c r="C77" i="1"/>
  <c r="B77" i="1"/>
  <c r="F76" i="1"/>
  <c r="D76" i="1"/>
  <c r="C76" i="1"/>
  <c r="B76" i="1"/>
  <c r="F75" i="1"/>
  <c r="D75" i="1"/>
  <c r="C75" i="1"/>
  <c r="B75" i="1"/>
  <c r="F74" i="1"/>
  <c r="D74" i="1"/>
  <c r="C74" i="1"/>
  <c r="B74" i="1"/>
  <c r="F73" i="1"/>
  <c r="D73" i="1"/>
  <c r="C73" i="1"/>
  <c r="B73" i="1"/>
  <c r="F72" i="1"/>
  <c r="D72" i="1"/>
  <c r="C72" i="1"/>
  <c r="B72" i="1"/>
  <c r="F71" i="1"/>
  <c r="D71" i="1"/>
  <c r="C71" i="1"/>
  <c r="B71" i="1"/>
  <c r="F70" i="1"/>
  <c r="D70" i="1"/>
  <c r="C70" i="1"/>
  <c r="B70" i="1"/>
  <c r="F69" i="1"/>
  <c r="D69" i="1"/>
  <c r="C69" i="1"/>
  <c r="B69" i="1"/>
  <c r="F68" i="1"/>
  <c r="D68" i="1"/>
  <c r="C68" i="1"/>
  <c r="B68" i="1"/>
  <c r="F66" i="1"/>
  <c r="D66" i="1"/>
  <c r="C66" i="1"/>
  <c r="B66" i="1"/>
  <c r="F65" i="1"/>
  <c r="D65" i="1"/>
  <c r="C65" i="1"/>
  <c r="B65" i="1"/>
  <c r="F63" i="1"/>
  <c r="D63" i="1"/>
  <c r="C63" i="1"/>
  <c r="B63" i="1"/>
  <c r="F61" i="1"/>
  <c r="D61" i="1"/>
  <c r="C61" i="1"/>
  <c r="B61" i="1"/>
  <c r="F60" i="1"/>
  <c r="D60" i="1"/>
  <c r="C60" i="1"/>
  <c r="B60" i="1"/>
  <c r="F59" i="1"/>
  <c r="D59" i="1"/>
  <c r="C59" i="1"/>
  <c r="B59" i="1"/>
  <c r="F58" i="1"/>
  <c r="D58" i="1"/>
  <c r="C58" i="1"/>
  <c r="B58" i="1"/>
  <c r="F57" i="1"/>
  <c r="D57" i="1"/>
  <c r="C57" i="1"/>
  <c r="B57" i="1"/>
  <c r="F56" i="1"/>
  <c r="D56" i="1"/>
  <c r="C56" i="1"/>
  <c r="B56" i="1"/>
  <c r="F55" i="1"/>
  <c r="D55" i="1"/>
  <c r="C55" i="1"/>
  <c r="B55" i="1"/>
  <c r="F54" i="1"/>
  <c r="D54" i="1"/>
  <c r="C54" i="1"/>
  <c r="B54" i="1"/>
  <c r="F53" i="1"/>
  <c r="D53" i="1"/>
  <c r="C53" i="1"/>
  <c r="B53" i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B41" i="1"/>
  <c r="F39" i="1"/>
  <c r="D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0" i="1"/>
  <c r="D10" i="1"/>
  <c r="C10" i="1"/>
  <c r="B10" i="1"/>
  <c r="F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D9" i="1"/>
  <c r="C9" i="1"/>
  <c r="B9" i="1"/>
  <c r="F85" i="1"/>
</calcChain>
</file>

<file path=xl/sharedStrings.xml><?xml version="1.0" encoding="utf-8"?>
<sst xmlns="http://schemas.openxmlformats.org/spreadsheetml/2006/main" count="35" uniqueCount="31">
  <si>
    <t>SERVICIO REGIONAL DE SALUD</t>
  </si>
  <si>
    <t>RELACION DE INGRESOS Y EGRESOS VENTA DE SERVICIOS MES DE DICIEMBRE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</si>
  <si>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</si>
  <si>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</si>
  <si>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</si>
  <si>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</si>
  <si>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</si>
  <si>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</si>
  <si>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</si>
  <si>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</si>
  <si>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</si>
  <si>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</si>
  <si>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</si>
  <si>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</si>
  <si>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</si>
  <si>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</si>
  <si>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REVERSO ORTHO BONE DOMINICANA, SRL</t>
  </si>
  <si>
    <t>DEVOL. 0.15% REVERSO ORTHO BONE DOMINICANA, SRL</t>
  </si>
  <si>
    <t>ORTHO BONE DOMINICANA, SRL</t>
  </si>
  <si>
    <t>928783340749/929116985233</t>
  </si>
  <si>
    <t xml:space="preserve">CARGO POR EL 0.15% EN EL MES DE DICIEMBRE 2022 </t>
  </si>
  <si>
    <t>829125215632/828853414024</t>
  </si>
  <si>
    <t xml:space="preserve">CARGO POR COMISION PAGO DGII, NETBANKING Y COMISION TSS EN EL MES DE DICIEMBRE 2022 </t>
  </si>
  <si>
    <t>CARGO POR COMISION DE MANEJO DE CUENTA EN EL MES DE DICIEMBRE 2022</t>
  </si>
  <si>
    <t>TOTAL GENERAL</t>
  </si>
  <si>
    <t>DR. CESAR A. ROQUE BEATO</t>
  </si>
  <si>
    <t>LICDA. YULIANA Y. NUÑEZ FLORENTINO</t>
  </si>
  <si>
    <t>DIRECTOR GENERAL</t>
  </si>
  <si>
    <t>ENC. DEPTO. ADMINISTRATIVO Y FINANCIERO</t>
  </si>
  <si>
    <t>LICDA. YISSEL CARVAJAL</t>
  </si>
  <si>
    <t>GERENTE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</si>
</sst>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63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8" applyNumberFormat="0" applyAlignment="0" applyProtection="0"/>
    <xf numFmtId="0" fontId="17" fillId="19" borderId="9" applyNumberForma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8" applyNumberFormat="0" applyAlignment="0" applyProtection="0"/>
    <xf numFmtId="165" fontId="2" fillId="0" borderId="0" applyFont="0" applyFill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24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3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19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</cellStyleXfs>
  <cellXfs count="79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/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2" borderId="5" xfId="0" applyNumberFormat="1" applyFont="1" applyFill="1" applyBorder="1"/>
    <xf numFmtId="4" fontId="6" fillId="2" borderId="0" xfId="0" applyNumberFormat="1" applyFont="1" applyFill="1" applyBorder="1" applyAlignment="1">
      <alignment horizontal="right"/>
    </xf>
    <xf numFmtId="0" fontId="30" fillId="0" borderId="0" xfId="1" applyFont="1" applyBorder="1" applyAlignment="1">
      <alignment horizontal="center" wrapText="1"/>
    </xf>
    <xf numFmtId="0" fontId="29" fillId="0" borderId="0" xfId="1" applyFont="1" applyBorder="1" applyAlignment="1">
      <alignment horizontal="center" vertical="top" wrapText="1"/>
    </xf>
    <xf numFmtId="0" fontId="0" fillId="2" borderId="0" xfId="0" applyFont="1" applyFill="1"/>
    <xf numFmtId="1" fontId="7" fillId="2" borderId="0" xfId="0" applyNumberFormat="1" applyFont="1" applyFill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center"/>
    </xf>
    <xf numFmtId="1" fontId="32" fillId="2" borderId="0" xfId="0" applyNumberFormat="1" applyFont="1" applyFill="1" applyBorder="1" applyAlignment="1">
      <alignment horizontal="center" wrapText="1"/>
    </xf>
    <xf numFmtId="4" fontId="32" fillId="2" borderId="0" xfId="0" applyNumberFormat="1" applyFont="1" applyFill="1" applyBorder="1" applyAlignment="1">
      <alignment wrapText="1"/>
    </xf>
    <xf numFmtId="4" fontId="33" fillId="2" borderId="0" xfId="0" applyNumberFormat="1" applyFont="1" applyFill="1" applyBorder="1" applyAlignment="1">
      <alignment horizontal="right"/>
    </xf>
    <xf numFmtId="4" fontId="32" fillId="2" borderId="0" xfId="0" applyNumberFormat="1" applyFont="1" applyFill="1" applyBorder="1" applyAlignment="1">
      <alignment horizontal="right"/>
    </xf>
    <xf numFmtId="0" fontId="31" fillId="2" borderId="0" xfId="0" applyNumberFormat="1" applyFont="1" applyFill="1"/>
    <xf numFmtId="0" fontId="31" fillId="2" borderId="0" xfId="0" applyFont="1" applyFill="1"/>
    <xf numFmtId="0" fontId="34" fillId="2" borderId="0" xfId="0" applyNumberFormat="1" applyFont="1" applyFill="1" applyBorder="1" applyAlignment="1">
      <alignment horizontal="left"/>
    </xf>
    <xf numFmtId="4" fontId="31" fillId="2" borderId="0" xfId="0" applyNumberFormat="1" applyFont="1" applyFill="1" applyAlignment="1">
      <alignment horizontal="right"/>
    </xf>
    <xf numFmtId="4" fontId="31" fillId="2" borderId="0" xfId="0" applyNumberFormat="1" applyFont="1" applyFill="1"/>
    <xf numFmtId="0" fontId="35" fillId="0" borderId="0" xfId="1" applyFont="1" applyBorder="1" applyAlignment="1">
      <alignment horizontal="center" vertical="top"/>
    </xf>
    <xf numFmtId="0" fontId="35" fillId="0" borderId="0" xfId="1" applyFont="1" applyBorder="1" applyAlignment="1">
      <alignment horizontal="center" vertical="top" wrapText="1"/>
    </xf>
    <xf numFmtId="0" fontId="36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37" fillId="2" borderId="0" xfId="1" applyFont="1" applyFill="1" applyBorder="1" applyAlignment="1">
      <alignment horizontal="center"/>
    </xf>
    <xf numFmtId="0" fontId="37" fillId="2" borderId="0" xfId="1" applyFont="1" applyFill="1" applyBorder="1" applyAlignment="1">
      <alignment horizontal="center" wrapText="1"/>
    </xf>
    <xf numFmtId="0" fontId="37" fillId="2" borderId="0" xfId="1" applyFont="1" applyFill="1" applyBorder="1" applyAlignment="1">
      <alignment horizontal="center" wrapText="1"/>
    </xf>
    <xf numFmtId="0" fontId="38" fillId="2" borderId="0" xfId="1" applyFont="1" applyFill="1" applyBorder="1" applyAlignment="1">
      <alignment horizontal="center" vertical="top"/>
    </xf>
    <xf numFmtId="0" fontId="38" fillId="2" borderId="0" xfId="1" applyFont="1" applyFill="1" applyBorder="1" applyAlignment="1">
      <alignment horizontal="center" vertical="top" wrapText="1"/>
    </xf>
    <xf numFmtId="0" fontId="38" fillId="2" borderId="0" xfId="1" applyFont="1" applyFill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Nueva%20carpeta%20MINORKA%20PAULINO/RELACION%20VENTA%20DE%20SERVICIOS/RELACION%20DE%20CHEQUES%20-%20VENTA%20DE%20SERVICIOS%20Y%20OTROS%20INGRESOS-%20DICIEMBRE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CLINIMED, SRL</v>
          </cell>
          <cell r="C7">
            <v>20450659</v>
          </cell>
          <cell r="D7">
            <v>44896</v>
          </cell>
          <cell r="K7">
            <v>346508.47</v>
          </cell>
        </row>
        <row r="8">
          <cell r="B8" t="str">
            <v>MADEMUM AD, SRL</v>
          </cell>
          <cell r="C8">
            <v>20450812</v>
          </cell>
          <cell r="D8">
            <v>44896</v>
          </cell>
          <cell r="K8">
            <v>185937.29</v>
          </cell>
        </row>
        <row r="9">
          <cell r="B9" t="str">
            <v>REGALIA PASCUAL EMPLEADOS CONTRATADOS</v>
          </cell>
          <cell r="C9">
            <v>4524000000123</v>
          </cell>
          <cell r="D9">
            <v>44902</v>
          </cell>
          <cell r="K9">
            <v>1616750</v>
          </cell>
        </row>
        <row r="10">
          <cell r="B10" t="str">
            <v>REGALIA PASCUAL MILITARES INACTIVOS</v>
          </cell>
          <cell r="C10">
            <v>20568538</v>
          </cell>
          <cell r="D10">
            <v>44902</v>
          </cell>
          <cell r="K10">
            <v>21461.62</v>
          </cell>
        </row>
        <row r="11">
          <cell r="B11" t="str">
            <v>REGALIA PASCUAL COMPENSACION MILITARES</v>
          </cell>
          <cell r="C11">
            <v>20568494</v>
          </cell>
          <cell r="D11">
            <v>44902</v>
          </cell>
          <cell r="K11">
            <v>108871.72</v>
          </cell>
        </row>
        <row r="12">
          <cell r="B12" t="str">
            <v xml:space="preserve">INCENTIVO POR RENDIMIENTO INDIVIDUAL </v>
          </cell>
          <cell r="C12">
            <v>20567099</v>
          </cell>
          <cell r="D12">
            <v>44902</v>
          </cell>
          <cell r="K12">
            <v>9852.65</v>
          </cell>
        </row>
        <row r="13">
          <cell r="B13" t="str">
            <v>COLECTOR DE IMPUESTOS INTERNOS</v>
          </cell>
          <cell r="C13">
            <v>20567481</v>
          </cell>
          <cell r="D13">
            <v>44902</v>
          </cell>
          <cell r="K13">
            <v>365430.38</v>
          </cell>
        </row>
        <row r="14">
          <cell r="B14" t="str">
            <v>CIANO GOURMET, SRL</v>
          </cell>
          <cell r="C14" t="str">
            <v>20567730/20605173</v>
          </cell>
          <cell r="D14">
            <v>44902</v>
          </cell>
          <cell r="K14">
            <v>294596.65000000002</v>
          </cell>
        </row>
        <row r="15">
          <cell r="B15" t="str">
            <v>SUPLIDORES DE PRODUCTOS DIVERSOS SUPRODI, SRL</v>
          </cell>
          <cell r="C15">
            <v>20590977</v>
          </cell>
          <cell r="D15">
            <v>44903</v>
          </cell>
          <cell r="K15">
            <v>936491.87</v>
          </cell>
        </row>
        <row r="16">
          <cell r="B16" t="str">
            <v>COMPAÑÍA DOMINICANA DE TELEFONOS, S.A.</v>
          </cell>
          <cell r="C16">
            <v>20647956</v>
          </cell>
          <cell r="D16">
            <v>44907</v>
          </cell>
          <cell r="K16">
            <v>289409.43</v>
          </cell>
        </row>
        <row r="17">
          <cell r="B17" t="str">
            <v>SERVICIOS MULTIPLES COMERCIALES SEMCO, SRL</v>
          </cell>
          <cell r="C17">
            <v>20647773</v>
          </cell>
          <cell r="D17">
            <v>44907</v>
          </cell>
          <cell r="K17">
            <v>835824.45000000007</v>
          </cell>
        </row>
        <row r="18">
          <cell r="B18" t="str">
            <v>TECHDOM,SRL</v>
          </cell>
          <cell r="C18">
            <v>20647640</v>
          </cell>
          <cell r="D18">
            <v>44907</v>
          </cell>
          <cell r="K18">
            <v>319779.07999999996</v>
          </cell>
        </row>
        <row r="19">
          <cell r="B19" t="str">
            <v>INVERSIONES AMALYS, SRL</v>
          </cell>
          <cell r="C19">
            <v>20647405</v>
          </cell>
          <cell r="D19">
            <v>44907</v>
          </cell>
          <cell r="K19">
            <v>339498.85</v>
          </cell>
        </row>
        <row r="20">
          <cell r="B20" t="str">
            <v>TU AMIGO, SRL</v>
          </cell>
          <cell r="C20">
            <v>20710950</v>
          </cell>
          <cell r="D20">
            <v>44909</v>
          </cell>
          <cell r="K20">
            <v>772460.5</v>
          </cell>
        </row>
        <row r="21">
          <cell r="B21" t="str">
            <v>TU AMIGO, SRL</v>
          </cell>
          <cell r="C21">
            <v>20710739</v>
          </cell>
          <cell r="D21">
            <v>44909</v>
          </cell>
          <cell r="K21">
            <v>772460.5</v>
          </cell>
        </row>
        <row r="22">
          <cell r="B22" t="str">
            <v>FRANCIS FLORENTINO DURAN</v>
          </cell>
          <cell r="C22">
            <v>20711114</v>
          </cell>
          <cell r="D22">
            <v>44909</v>
          </cell>
          <cell r="K22">
            <v>435780</v>
          </cell>
        </row>
        <row r="23">
          <cell r="B23" t="str">
            <v>PROFARES, SRL</v>
          </cell>
          <cell r="C23">
            <v>20711380</v>
          </cell>
          <cell r="D23">
            <v>44909</v>
          </cell>
          <cell r="K23">
            <v>190000</v>
          </cell>
        </row>
        <row r="24">
          <cell r="B24" t="str">
            <v>SERVICIOS DE GRUAS ELECTROMECANICA RAMON GONZALEZ, SRL</v>
          </cell>
          <cell r="C24">
            <v>20711591</v>
          </cell>
          <cell r="D24">
            <v>44909</v>
          </cell>
          <cell r="K24">
            <v>14250</v>
          </cell>
        </row>
        <row r="25">
          <cell r="B25" t="str">
            <v>MINI FERRETERIA INVI-MOSA, SRL</v>
          </cell>
          <cell r="C25">
            <v>20711976</v>
          </cell>
          <cell r="D25">
            <v>44909</v>
          </cell>
          <cell r="K25">
            <v>516306</v>
          </cell>
        </row>
        <row r="26">
          <cell r="B26" t="str">
            <v>PAPELERIA INDUSTRIAL FRANCISCO, SRL</v>
          </cell>
          <cell r="C26">
            <v>20712273</v>
          </cell>
          <cell r="D26">
            <v>44909</v>
          </cell>
          <cell r="K26">
            <v>316400</v>
          </cell>
        </row>
        <row r="27">
          <cell r="B27" t="str">
            <v>KELNET COMPUTER, SRL</v>
          </cell>
          <cell r="C27">
            <v>20712481</v>
          </cell>
          <cell r="D27">
            <v>44909</v>
          </cell>
          <cell r="K27">
            <v>446423.45</v>
          </cell>
        </row>
        <row r="28">
          <cell r="B28" t="str">
            <v>BARUC PHARMA, SRL</v>
          </cell>
          <cell r="C28">
            <v>20725522</v>
          </cell>
          <cell r="D28">
            <v>44910</v>
          </cell>
          <cell r="K28">
            <v>180975</v>
          </cell>
        </row>
        <row r="29">
          <cell r="B29" t="str">
            <v>MEDKEY, SRL</v>
          </cell>
          <cell r="C29">
            <v>20810057</v>
          </cell>
          <cell r="D29">
            <v>44914</v>
          </cell>
          <cell r="K29">
            <v>139286.62</v>
          </cell>
        </row>
        <row r="30">
          <cell r="B30" t="str">
            <v>AQUA MASTER CORPORATION, SRL</v>
          </cell>
          <cell r="C30">
            <v>20809837</v>
          </cell>
          <cell r="D30">
            <v>44914</v>
          </cell>
          <cell r="K30">
            <v>103382.73</v>
          </cell>
        </row>
        <row r="31">
          <cell r="B31" t="str">
            <v>GRUPO FARMACEUTICO CAR-M, SRL (GRUFACARM)</v>
          </cell>
          <cell r="C31">
            <v>20812418</v>
          </cell>
          <cell r="D31">
            <v>44914</v>
          </cell>
          <cell r="K31">
            <v>108300</v>
          </cell>
        </row>
        <row r="32">
          <cell r="B32" t="str">
            <v>SERCLAMED, SRL</v>
          </cell>
          <cell r="C32">
            <v>20812339</v>
          </cell>
          <cell r="D32">
            <v>44914</v>
          </cell>
          <cell r="K32">
            <v>28928</v>
          </cell>
        </row>
        <row r="33">
          <cell r="B33" t="str">
            <v>FARMACEUTICA DALMASI (FARMADAL), SRL</v>
          </cell>
          <cell r="C33">
            <v>20812597</v>
          </cell>
          <cell r="D33">
            <v>44914</v>
          </cell>
          <cell r="K33">
            <v>578071.34</v>
          </cell>
        </row>
        <row r="34">
          <cell r="B34" t="str">
            <v>ORTHO BONE DOMINICANA, SRL</v>
          </cell>
          <cell r="D34">
            <v>44914</v>
          </cell>
          <cell r="K34">
            <v>518670</v>
          </cell>
        </row>
        <row r="35">
          <cell r="B35" t="str">
            <v>EDDY HERIBERT DIAZ BELTRE</v>
          </cell>
          <cell r="C35">
            <v>20810328</v>
          </cell>
          <cell r="D35">
            <v>44907</v>
          </cell>
          <cell r="K35">
            <v>81254.42</v>
          </cell>
        </row>
        <row r="36">
          <cell r="B36" t="str">
            <v>NAIROBY LOPEZ OROZCO</v>
          </cell>
          <cell r="C36">
            <v>20811082</v>
          </cell>
          <cell r="D36">
            <v>44914</v>
          </cell>
          <cell r="K36">
            <v>31088.68</v>
          </cell>
        </row>
        <row r="37">
          <cell r="B37" t="str">
            <v>WENDY ELIZABETH GUERRERO NAVARRO</v>
          </cell>
          <cell r="C37">
            <v>20810814</v>
          </cell>
          <cell r="D37">
            <v>44914</v>
          </cell>
          <cell r="K37">
            <v>44643.71</v>
          </cell>
        </row>
        <row r="38">
          <cell r="B38" t="str">
            <v>FERNANDO ERNESTO PEÑA CAMILO</v>
          </cell>
          <cell r="C38">
            <v>20810498</v>
          </cell>
          <cell r="D38">
            <v>44914</v>
          </cell>
          <cell r="K38">
            <v>6922.01</v>
          </cell>
        </row>
        <row r="39">
          <cell r="B39" t="str">
            <v>COLECTOR DE IMPUESTOS INTERNOS</v>
          </cell>
          <cell r="C39">
            <v>20814701</v>
          </cell>
          <cell r="D39">
            <v>44914</v>
          </cell>
          <cell r="K39">
            <v>60784.26</v>
          </cell>
        </row>
        <row r="40">
          <cell r="B40" t="str">
            <v>OSIRIS &amp; CO, S.A.</v>
          </cell>
          <cell r="C40">
            <v>20814618</v>
          </cell>
          <cell r="D40">
            <v>44914</v>
          </cell>
          <cell r="K40">
            <v>601593</v>
          </cell>
        </row>
        <row r="41">
          <cell r="B41" t="str">
            <v>COLECTOR DE IMPUESTOS INTERNOS</v>
          </cell>
          <cell r="C41">
            <v>20815906</v>
          </cell>
          <cell r="D41">
            <v>44914</v>
          </cell>
          <cell r="K41">
            <v>442.65</v>
          </cell>
        </row>
        <row r="42">
          <cell r="B42" t="str">
            <v>IMPORT SUPPLYING VENTURA PULOLS GROUP Y ASOC, SRL</v>
          </cell>
          <cell r="C42">
            <v>20864574</v>
          </cell>
          <cell r="D42">
            <v>44916</v>
          </cell>
          <cell r="K42">
            <v>1160615</v>
          </cell>
        </row>
        <row r="43">
          <cell r="B43" t="str">
            <v>FRANCISCO ANTONIO GOMEZ DE JESUS</v>
          </cell>
          <cell r="C43">
            <v>20864722</v>
          </cell>
          <cell r="D43">
            <v>44916</v>
          </cell>
          <cell r="K43">
            <v>30400</v>
          </cell>
        </row>
        <row r="44">
          <cell r="B44" t="str">
            <v>WIND TELECOM, S.A.</v>
          </cell>
          <cell r="C44">
            <v>20865307</v>
          </cell>
          <cell r="D44">
            <v>44916</v>
          </cell>
          <cell r="K44">
            <v>69135.62</v>
          </cell>
        </row>
        <row r="45">
          <cell r="B45" t="str">
            <v>BIO NUCLEAR, S.A</v>
          </cell>
          <cell r="C45">
            <v>20864886</v>
          </cell>
          <cell r="D45">
            <v>44916</v>
          </cell>
          <cell r="K45">
            <v>917753.1100000001</v>
          </cell>
        </row>
        <row r="46">
          <cell r="B46" t="str">
            <v>CORPORACION DEL ACUEDUCTO Y ALCANTARILLADO DE SANTO DOMINGO</v>
          </cell>
          <cell r="C46">
            <v>20865198</v>
          </cell>
          <cell r="D46">
            <v>44916</v>
          </cell>
          <cell r="K46">
            <v>43236</v>
          </cell>
        </row>
        <row r="47">
          <cell r="B47" t="str">
            <v>CIENCIA Y TECNOLOGIA CONSULTAS, SRL</v>
          </cell>
          <cell r="C47">
            <v>20867333</v>
          </cell>
          <cell r="D47">
            <v>44916</v>
          </cell>
          <cell r="K47">
            <v>210120.03</v>
          </cell>
        </row>
        <row r="48">
          <cell r="B48" t="str">
            <v>SERFVELECT GROUP, SRL</v>
          </cell>
          <cell r="C48">
            <v>20865012</v>
          </cell>
          <cell r="D48">
            <v>44916</v>
          </cell>
          <cell r="K48">
            <v>148361.03</v>
          </cell>
        </row>
        <row r="49">
          <cell r="B49" t="str">
            <v>HOSPITECH, SRL</v>
          </cell>
          <cell r="C49">
            <v>20877423</v>
          </cell>
          <cell r="D49">
            <v>44916</v>
          </cell>
          <cell r="K49">
            <v>162450</v>
          </cell>
        </row>
        <row r="50">
          <cell r="B50" t="str">
            <v xml:space="preserve">OSIRIS CORCINO VELOZ </v>
          </cell>
          <cell r="C50">
            <v>20877192</v>
          </cell>
          <cell r="D50">
            <v>44916</v>
          </cell>
          <cell r="K50">
            <v>257051</v>
          </cell>
        </row>
        <row r="51">
          <cell r="B51" t="str">
            <v>DIMEDOM EE DIAGNOSTICOS MEDICOS DOMINICANOS, SRL</v>
          </cell>
          <cell r="C51">
            <v>20877045</v>
          </cell>
          <cell r="D51">
            <v>44916</v>
          </cell>
          <cell r="K51">
            <v>341270.25999999995</v>
          </cell>
        </row>
        <row r="52">
          <cell r="B52" t="str">
            <v>TESORERIA DE LA SEGURIDAD SOCIAL</v>
          </cell>
          <cell r="C52">
            <v>20876766</v>
          </cell>
          <cell r="D52">
            <v>44916</v>
          </cell>
          <cell r="K52">
            <v>350474.67</v>
          </cell>
        </row>
        <row r="53">
          <cell r="B53" t="str">
            <v>NOMINA DE COMPENSACION MILITARES</v>
          </cell>
          <cell r="C53">
            <v>208888525</v>
          </cell>
          <cell r="D53">
            <v>44917</v>
          </cell>
          <cell r="K53">
            <v>137000</v>
          </cell>
        </row>
        <row r="54">
          <cell r="B54" t="str">
            <v xml:space="preserve">NOMINA DE EMPLEADOS CONTRATADOS </v>
          </cell>
          <cell r="C54">
            <v>20888851</v>
          </cell>
          <cell r="D54">
            <v>44917</v>
          </cell>
          <cell r="K54">
            <v>1498572.8499999999</v>
          </cell>
        </row>
        <row r="55">
          <cell r="B55" t="str">
            <v>SUPLIDORES DE PRODUCTOS DIVERSOS SUPRODI, SRL</v>
          </cell>
          <cell r="C55">
            <v>20917504</v>
          </cell>
          <cell r="D55">
            <v>44918</v>
          </cell>
          <cell r="K55">
            <v>880992</v>
          </cell>
        </row>
        <row r="56">
          <cell r="B56" t="str">
            <v>COPEM HOSPICLINIC, SRL</v>
          </cell>
          <cell r="C56">
            <v>20956349</v>
          </cell>
          <cell r="D56">
            <v>44921</v>
          </cell>
          <cell r="K56">
            <v>512905</v>
          </cell>
        </row>
        <row r="57">
          <cell r="B57" t="str">
            <v>CALDERAS DEL CARIBE, SRL</v>
          </cell>
          <cell r="C57">
            <v>20972477</v>
          </cell>
          <cell r="D57">
            <v>44922</v>
          </cell>
          <cell r="K57">
            <v>244440.83000000002</v>
          </cell>
        </row>
        <row r="58">
          <cell r="B58" t="str">
            <v>PRODUCTOS CANO, SRL</v>
          </cell>
          <cell r="C58">
            <v>20990255</v>
          </cell>
          <cell r="D58">
            <v>44923</v>
          </cell>
          <cell r="K58">
            <v>201863.6</v>
          </cell>
        </row>
        <row r="59">
          <cell r="B59" t="str">
            <v>JEAN CARLOS BASULTO LOPEZ</v>
          </cell>
          <cell r="C59">
            <v>20990454</v>
          </cell>
          <cell r="D59">
            <v>44923</v>
          </cell>
          <cell r="K59">
            <v>835271.85</v>
          </cell>
        </row>
        <row r="60">
          <cell r="B60" t="str">
            <v>TALLERES MAQUINON, SRL</v>
          </cell>
          <cell r="C60">
            <v>20972636</v>
          </cell>
          <cell r="D60">
            <v>44923</v>
          </cell>
          <cell r="K60">
            <v>3987</v>
          </cell>
        </row>
        <row r="61">
          <cell r="B61" t="str">
            <v>HICHEZ MEDICAL, SRL</v>
          </cell>
          <cell r="C61">
            <v>20990893</v>
          </cell>
          <cell r="D61">
            <v>44923</v>
          </cell>
          <cell r="K61">
            <v>498750</v>
          </cell>
        </row>
        <row r="62">
          <cell r="B62" t="str">
            <v>AYUNTAMIENTO SANTO DOMINGO ESTE</v>
          </cell>
          <cell r="C62">
            <v>20989091</v>
          </cell>
          <cell r="D62">
            <v>44923</v>
          </cell>
          <cell r="K62">
            <v>38984</v>
          </cell>
        </row>
        <row r="63">
          <cell r="B63" t="str">
            <v>DUMAS PHARMACEUTICALS, SRL</v>
          </cell>
          <cell r="C63">
            <v>20990833</v>
          </cell>
          <cell r="D63">
            <v>44923</v>
          </cell>
          <cell r="K63">
            <v>232614.63999999998</v>
          </cell>
        </row>
        <row r="64">
          <cell r="B64" t="str">
            <v>MADEMUN AD, SRL</v>
          </cell>
          <cell r="C64">
            <v>21017528</v>
          </cell>
          <cell r="D64">
            <v>44924</v>
          </cell>
          <cell r="K64">
            <v>104273.01</v>
          </cell>
        </row>
        <row r="65">
          <cell r="B65" t="str">
            <v>ORTHOPHARMA EXPRESS AC, SRL</v>
          </cell>
          <cell r="C65">
            <v>21014525</v>
          </cell>
          <cell r="D65">
            <v>44924</v>
          </cell>
          <cell r="K65">
            <v>10622</v>
          </cell>
        </row>
        <row r="66">
          <cell r="B66" t="str">
            <v>INVERSIONES ND &amp; ASOCIADOS, SRL</v>
          </cell>
          <cell r="C66">
            <v>21014642</v>
          </cell>
          <cell r="D66">
            <v>44924</v>
          </cell>
          <cell r="K66">
            <v>938221.96</v>
          </cell>
        </row>
        <row r="67">
          <cell r="B67" t="str">
            <v>STARMED, SRL</v>
          </cell>
          <cell r="C67">
            <v>21019710</v>
          </cell>
          <cell r="D67">
            <v>44924</v>
          </cell>
          <cell r="K67">
            <v>679487.5</v>
          </cell>
        </row>
        <row r="68">
          <cell r="B68" t="str">
            <v>DISTRIBUIDORA JUMELLES, SRL</v>
          </cell>
          <cell r="C68">
            <v>21019543</v>
          </cell>
          <cell r="D68">
            <v>44924</v>
          </cell>
          <cell r="K68">
            <v>167240</v>
          </cell>
        </row>
        <row r="69">
          <cell r="B69" t="str">
            <v>VANGUARDIAS SUMUNISTROS, SRL</v>
          </cell>
          <cell r="C69">
            <v>21019866</v>
          </cell>
          <cell r="D69">
            <v>44924</v>
          </cell>
          <cell r="K69">
            <v>1042933.6399999999</v>
          </cell>
        </row>
        <row r="70">
          <cell r="B70" t="str">
            <v>BIO NOVA, SRL</v>
          </cell>
          <cell r="C70">
            <v>21019981</v>
          </cell>
          <cell r="D70">
            <v>44924</v>
          </cell>
          <cell r="K70">
            <v>647669.5</v>
          </cell>
        </row>
        <row r="71">
          <cell r="B71" t="str">
            <v>COLECTOR DE IMPUESTOS INTERNOS</v>
          </cell>
          <cell r="C71">
            <v>21036445</v>
          </cell>
          <cell r="D71">
            <v>44925</v>
          </cell>
          <cell r="K71">
            <v>892208.61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01"/>
  <sheetViews>
    <sheetView tabSelected="1" topLeftCell="A82" zoomScale="85" zoomScaleNormal="85" zoomScalePageLayoutView="80" workbookViewId="0">
      <selection activeCell="F93" sqref="F93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41" customWidth="1"/>
    <col min="5" max="5" width="21.5703125" style="42" customWidth="1"/>
    <col min="6" max="6" width="20.85546875" style="50" customWidth="1"/>
    <col min="7" max="7" width="22.140625" customWidth="1"/>
  </cols>
  <sheetData>
    <row r="1" spans="1:13" ht="28.35" customHeight="1" x14ac:dyDescent="0.35">
      <c r="B1" s="66" t="s">
        <v>0</v>
      </c>
      <c r="C1" s="66"/>
      <c r="D1" s="66"/>
      <c r="E1" s="66"/>
      <c r="F1" s="66"/>
      <c r="G1" s="66"/>
      <c r="H1" s="2"/>
      <c r="I1" s="2"/>
      <c r="L1" s="3"/>
      <c r="M1" s="3"/>
    </row>
    <row r="2" spans="1:13" ht="24" customHeight="1" x14ac:dyDescent="0.2">
      <c r="B2" s="67" t="s">
        <v>1</v>
      </c>
      <c r="C2" s="67"/>
      <c r="D2" s="67"/>
      <c r="E2" s="67"/>
      <c r="F2" s="67"/>
      <c r="G2" s="67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68"/>
      <c r="E3" s="68"/>
      <c r="F3" s="43"/>
      <c r="H3" s="3"/>
      <c r="I3" s="3"/>
      <c r="J3" s="3"/>
      <c r="K3" s="3"/>
      <c r="L3" s="3"/>
      <c r="M3" s="3"/>
    </row>
    <row r="4" spans="1:13" ht="30.75" customHeight="1" x14ac:dyDescent="0.25">
      <c r="B4" s="6" t="s">
        <v>3</v>
      </c>
      <c r="C4" s="7">
        <v>0</v>
      </c>
      <c r="D4" s="69" t="s">
        <v>4</v>
      </c>
      <c r="E4" s="69"/>
      <c r="F4" s="69"/>
      <c r="G4" s="8"/>
      <c r="H4" s="3"/>
      <c r="I4" s="3"/>
      <c r="J4" s="3"/>
    </row>
    <row r="5" spans="1:13" ht="28.5" customHeight="1" x14ac:dyDescent="0.35">
      <c r="A5" s="66" t="s">
        <v>5</v>
      </c>
      <c r="B5" s="66"/>
      <c r="C5" s="66"/>
      <c r="D5" s="66"/>
      <c r="E5" s="70" t="s">
        <v>6</v>
      </c>
      <c r="F5" s="70"/>
      <c r="G5" s="71"/>
    </row>
    <row r="6" spans="1:13" ht="15.75" customHeight="1" x14ac:dyDescent="0.25">
      <c r="B6" s="9"/>
      <c r="C6" s="10"/>
      <c r="D6" s="11"/>
      <c r="E6" s="12"/>
      <c r="F6" s="44"/>
      <c r="G6" s="13"/>
    </row>
    <row r="7" spans="1:13" ht="23.25" customHeight="1" x14ac:dyDescent="0.25">
      <c r="A7" s="14"/>
      <c r="B7" s="72" t="s">
        <v>7</v>
      </c>
      <c r="C7" s="72"/>
      <c r="D7" s="72"/>
      <c r="E7" s="72"/>
      <c r="F7" s="72"/>
      <c r="G7" s="15">
        <v>2419724.5699999998</v>
      </c>
    </row>
    <row r="8" spans="1:13" ht="37.5" customHeight="1" x14ac:dyDescent="0.25">
      <c r="A8" s="16" t="s">
        <v>8</v>
      </c>
      <c r="B8" s="17" t="s">
        <v>9</v>
      </c>
      <c r="C8" s="18" t="s">
        <v>10</v>
      </c>
      <c r="D8" s="19" t="s">
        <v>11</v>
      </c>
      <c r="E8" s="17" t="s">
        <v>12</v>
      </c>
      <c r="F8" s="45" t="s">
        <v>13</v>
      </c>
      <c r="G8" s="20" t="s">
        <v>14</v>
      </c>
    </row>
    <row r="9" spans="1:13" ht="33" customHeight="1" x14ac:dyDescent="0.25">
      <c r="A9" s="21">
        <v>1</v>
      </c>
      <c r="B9" s="22">
        <f>'[1]DETALLADO DE CKS'!D7</f>
        <v>44896</v>
      </c>
      <c r="C9" s="23">
        <f>'[1]DETALLADO DE CKS'!C7</f>
        <v>20450659</v>
      </c>
      <c r="D9" s="24" t="str">
        <f>'[1]DETALLADO DE CKS'!B7</f>
        <v>CLINIMED, SRL</v>
      </c>
      <c r="E9" s="25">
        <v>0</v>
      </c>
      <c r="F9" s="46">
        <f>'[1]DETALLADO DE CKS'!K7</f>
        <v>346508.47</v>
      </c>
      <c r="G9" s="26">
        <f>G7+E9-F9</f>
        <v>2073216.0999999999</v>
      </c>
    </row>
    <row r="10" spans="1:13" ht="33.75" customHeight="1" x14ac:dyDescent="0.25">
      <c r="A10" s="21">
        <v>2</v>
      </c>
      <c r="B10" s="22">
        <f>'[1]DETALLADO DE CKS'!D8</f>
        <v>44896</v>
      </c>
      <c r="C10" s="23">
        <f>'[1]DETALLADO DE CKS'!C8</f>
        <v>20450812</v>
      </c>
      <c r="D10" s="24" t="str">
        <f>'[1]DETALLADO DE CKS'!B8</f>
        <v>MADEMUM AD, SRL</v>
      </c>
      <c r="E10" s="25">
        <v>0</v>
      </c>
      <c r="F10" s="46">
        <f>'[1]DETALLADO DE CKS'!K8</f>
        <v>185937.29</v>
      </c>
      <c r="G10" s="26">
        <f>G9+E10-F10</f>
        <v>1887278.8099999998</v>
      </c>
    </row>
    <row r="11" spans="1:13" ht="33.75" customHeight="1" x14ac:dyDescent="0.25">
      <c r="A11" s="21">
        <v>3</v>
      </c>
      <c r="B11" s="22">
        <v>44897</v>
      </c>
      <c r="C11" s="23">
        <v>4524000000002</v>
      </c>
      <c r="D11" s="24" t="s">
        <v>15</v>
      </c>
      <c r="E11" s="25">
        <v>5000000</v>
      </c>
      <c r="F11" s="46">
        <v>0</v>
      </c>
      <c r="G11" s="26">
        <f t="shared" ref="G11:G74" si="0">G10+E11-F11</f>
        <v>6887278.8099999996</v>
      </c>
    </row>
    <row r="12" spans="1:13" ht="33" customHeight="1" x14ac:dyDescent="0.25">
      <c r="A12" s="21">
        <v>4</v>
      </c>
      <c r="B12" s="22">
        <f>'[1]DETALLADO DE CKS'!D9</f>
        <v>44902</v>
      </c>
      <c r="C12" s="23">
        <f>'[1]DETALLADO DE CKS'!C9</f>
        <v>4524000000123</v>
      </c>
      <c r="D12" s="24" t="str">
        <f>'[1]DETALLADO DE CKS'!B9</f>
        <v>REGALIA PASCUAL EMPLEADOS CONTRATADOS</v>
      </c>
      <c r="E12" s="25">
        <v>0</v>
      </c>
      <c r="F12" s="46">
        <f>'[1]DETALLADO DE CKS'!K9</f>
        <v>1616750</v>
      </c>
      <c r="G12" s="26">
        <f t="shared" si="0"/>
        <v>5270528.8099999996</v>
      </c>
    </row>
    <row r="13" spans="1:13" ht="33.75" customHeight="1" x14ac:dyDescent="0.25">
      <c r="A13" s="21">
        <v>5</v>
      </c>
      <c r="B13" s="22">
        <f>'[1]DETALLADO DE CKS'!D10</f>
        <v>44902</v>
      </c>
      <c r="C13" s="23">
        <f>'[1]DETALLADO DE CKS'!C10</f>
        <v>20568538</v>
      </c>
      <c r="D13" s="24" t="str">
        <f>'[1]DETALLADO DE CKS'!B10</f>
        <v>REGALIA PASCUAL MILITARES INACTIVOS</v>
      </c>
      <c r="E13" s="25">
        <v>0</v>
      </c>
      <c r="F13" s="46">
        <f>'[1]DETALLADO DE CKS'!K10</f>
        <v>21461.62</v>
      </c>
      <c r="G13" s="26">
        <f t="shared" si="0"/>
        <v>5249067.1899999995</v>
      </c>
    </row>
    <row r="14" spans="1:13" ht="33" customHeight="1" x14ac:dyDescent="0.25">
      <c r="A14" s="21">
        <v>6</v>
      </c>
      <c r="B14" s="22">
        <f>'[1]DETALLADO DE CKS'!D11</f>
        <v>44902</v>
      </c>
      <c r="C14" s="23">
        <f>'[1]DETALLADO DE CKS'!C11</f>
        <v>20568494</v>
      </c>
      <c r="D14" s="24" t="str">
        <f>'[1]DETALLADO DE CKS'!B11</f>
        <v>REGALIA PASCUAL COMPENSACION MILITARES</v>
      </c>
      <c r="E14" s="25">
        <v>0</v>
      </c>
      <c r="F14" s="46">
        <f>'[1]DETALLADO DE CKS'!K11</f>
        <v>108871.72</v>
      </c>
      <c r="G14" s="26">
        <f t="shared" si="0"/>
        <v>5140195.47</v>
      </c>
    </row>
    <row r="15" spans="1:13" ht="33" customHeight="1" x14ac:dyDescent="0.25">
      <c r="A15" s="21">
        <v>7</v>
      </c>
      <c r="B15" s="22">
        <f>'[1]DETALLADO DE CKS'!D12</f>
        <v>44902</v>
      </c>
      <c r="C15" s="23">
        <f>'[1]DETALLADO DE CKS'!C12</f>
        <v>20567099</v>
      </c>
      <c r="D15" s="24" t="str">
        <f>'[1]DETALLADO DE CKS'!B12</f>
        <v xml:space="preserve">INCENTIVO POR RENDIMIENTO INDIVIDUAL </v>
      </c>
      <c r="E15" s="25">
        <v>0</v>
      </c>
      <c r="F15" s="46">
        <f>'[1]DETALLADO DE CKS'!K12</f>
        <v>9852.65</v>
      </c>
      <c r="G15" s="26">
        <f t="shared" si="0"/>
        <v>5130342.8199999994</v>
      </c>
    </row>
    <row r="16" spans="1:13" ht="33" customHeight="1" x14ac:dyDescent="0.25">
      <c r="A16" s="21">
        <v>8</v>
      </c>
      <c r="B16" s="22">
        <f>'[1]DETALLADO DE CKS'!D13</f>
        <v>44902</v>
      </c>
      <c r="C16" s="23">
        <f>'[1]DETALLADO DE CKS'!C13</f>
        <v>20567481</v>
      </c>
      <c r="D16" s="24" t="str">
        <f>'[1]DETALLADO DE CKS'!B13</f>
        <v>COLECTOR DE IMPUESTOS INTERNOS</v>
      </c>
      <c r="E16" s="25">
        <v>0</v>
      </c>
      <c r="F16" s="46">
        <f>'[1]DETALLADO DE CKS'!K13</f>
        <v>365430.38</v>
      </c>
      <c r="G16" s="26">
        <f t="shared" si="0"/>
        <v>4764912.4399999995</v>
      </c>
    </row>
    <row r="17" spans="1:7" ht="33" customHeight="1" x14ac:dyDescent="0.25">
      <c r="A17" s="21">
        <v>9</v>
      </c>
      <c r="B17" s="22">
        <f>'[1]DETALLADO DE CKS'!D14</f>
        <v>44902</v>
      </c>
      <c r="C17" s="23" t="str">
        <f>'[1]DETALLADO DE CKS'!C14</f>
        <v>20567730/20605173</v>
      </c>
      <c r="D17" s="24" t="str">
        <f>'[1]DETALLADO DE CKS'!B14</f>
        <v>CIANO GOURMET, SRL</v>
      </c>
      <c r="E17" s="25">
        <v>0</v>
      </c>
      <c r="F17" s="46">
        <f>'[1]DETALLADO DE CKS'!K14</f>
        <v>294596.65000000002</v>
      </c>
      <c r="G17" s="26">
        <f t="shared" si="0"/>
        <v>4470315.7899999991</v>
      </c>
    </row>
    <row r="18" spans="1:7" ht="33" customHeight="1" x14ac:dyDescent="0.25">
      <c r="A18" s="21">
        <v>10</v>
      </c>
      <c r="B18" s="22">
        <v>44902</v>
      </c>
      <c r="C18" s="23">
        <v>4524000000001</v>
      </c>
      <c r="D18" s="24" t="s">
        <v>15</v>
      </c>
      <c r="E18" s="25">
        <v>9000000</v>
      </c>
      <c r="F18" s="46">
        <v>0</v>
      </c>
      <c r="G18" s="26">
        <f t="shared" si="0"/>
        <v>13470315.789999999</v>
      </c>
    </row>
    <row r="19" spans="1:7" ht="33" customHeight="1" x14ac:dyDescent="0.25">
      <c r="A19" s="21">
        <v>11</v>
      </c>
      <c r="B19" s="22">
        <f>'[1]DETALLADO DE CKS'!D15</f>
        <v>44903</v>
      </c>
      <c r="C19" s="23">
        <f>'[1]DETALLADO DE CKS'!C15</f>
        <v>20590977</v>
      </c>
      <c r="D19" s="24" t="str">
        <f>'[1]DETALLADO DE CKS'!B15</f>
        <v>SUPLIDORES DE PRODUCTOS DIVERSOS SUPRODI, SRL</v>
      </c>
      <c r="E19" s="25">
        <v>0</v>
      </c>
      <c r="F19" s="46">
        <f>'[1]DETALLADO DE CKS'!K15</f>
        <v>936491.87</v>
      </c>
      <c r="G19" s="26">
        <f t="shared" si="0"/>
        <v>12533823.92</v>
      </c>
    </row>
    <row r="20" spans="1:7" ht="33" customHeight="1" x14ac:dyDescent="0.25">
      <c r="A20" s="21">
        <v>12</v>
      </c>
      <c r="B20" s="22">
        <f>'[1]DETALLADO DE CKS'!D16</f>
        <v>44907</v>
      </c>
      <c r="C20" s="23">
        <f>'[1]DETALLADO DE CKS'!C16</f>
        <v>20647956</v>
      </c>
      <c r="D20" s="24" t="str">
        <f>'[1]DETALLADO DE CKS'!B16</f>
        <v>COMPAÑÍA DOMINICANA DE TELEFONOS, S.A.</v>
      </c>
      <c r="E20" s="25">
        <v>0</v>
      </c>
      <c r="F20" s="46">
        <f>'[1]DETALLADO DE CKS'!K16</f>
        <v>289409.43</v>
      </c>
      <c r="G20" s="26">
        <f t="shared" si="0"/>
        <v>12244414.49</v>
      </c>
    </row>
    <row r="21" spans="1:7" ht="33" customHeight="1" x14ac:dyDescent="0.25">
      <c r="A21" s="21">
        <v>13</v>
      </c>
      <c r="B21" s="22">
        <f>'[1]DETALLADO DE CKS'!D17</f>
        <v>44907</v>
      </c>
      <c r="C21" s="23">
        <f>'[1]DETALLADO DE CKS'!C17</f>
        <v>20647773</v>
      </c>
      <c r="D21" s="24" t="str">
        <f>'[1]DETALLADO DE CKS'!B17</f>
        <v>SERVICIOS MULTIPLES COMERCIALES SEMCO, SRL</v>
      </c>
      <c r="E21" s="25">
        <v>0</v>
      </c>
      <c r="F21" s="46">
        <f>'[1]DETALLADO DE CKS'!K17</f>
        <v>835824.45000000007</v>
      </c>
      <c r="G21" s="26">
        <f t="shared" si="0"/>
        <v>11408590.040000001</v>
      </c>
    </row>
    <row r="22" spans="1:7" ht="33" customHeight="1" x14ac:dyDescent="0.25">
      <c r="A22" s="21">
        <v>14</v>
      </c>
      <c r="B22" s="22">
        <f>'[1]DETALLADO DE CKS'!D18</f>
        <v>44907</v>
      </c>
      <c r="C22" s="23">
        <f>'[1]DETALLADO DE CKS'!C18</f>
        <v>20647640</v>
      </c>
      <c r="D22" s="24" t="str">
        <f>'[1]DETALLADO DE CKS'!B18</f>
        <v>TECHDOM,SRL</v>
      </c>
      <c r="E22" s="25">
        <v>0</v>
      </c>
      <c r="F22" s="46">
        <f>'[1]DETALLADO DE CKS'!K18</f>
        <v>319779.07999999996</v>
      </c>
      <c r="G22" s="26">
        <f t="shared" si="0"/>
        <v>11088810.960000001</v>
      </c>
    </row>
    <row r="23" spans="1:7" ht="33" customHeight="1" x14ac:dyDescent="0.25">
      <c r="A23" s="21">
        <v>15</v>
      </c>
      <c r="B23" s="22">
        <f>'[1]DETALLADO DE CKS'!D19</f>
        <v>44907</v>
      </c>
      <c r="C23" s="23">
        <f>'[1]DETALLADO DE CKS'!C19</f>
        <v>20647405</v>
      </c>
      <c r="D23" s="24" t="str">
        <f>'[1]DETALLADO DE CKS'!B19</f>
        <v>INVERSIONES AMALYS, SRL</v>
      </c>
      <c r="E23" s="25">
        <v>0</v>
      </c>
      <c r="F23" s="46">
        <f>'[1]DETALLADO DE CKS'!K19</f>
        <v>339498.85</v>
      </c>
      <c r="G23" s="26">
        <f t="shared" si="0"/>
        <v>10749312.110000001</v>
      </c>
    </row>
    <row r="24" spans="1:7" ht="33" customHeight="1" x14ac:dyDescent="0.25">
      <c r="A24" s="21">
        <v>16</v>
      </c>
      <c r="B24" s="22">
        <f>'[1]DETALLADO DE CKS'!D20</f>
        <v>44909</v>
      </c>
      <c r="C24" s="23">
        <f>'[1]DETALLADO DE CKS'!C20</f>
        <v>20710950</v>
      </c>
      <c r="D24" s="24" t="str">
        <f>'[1]DETALLADO DE CKS'!B20</f>
        <v>TU AMIGO, SRL</v>
      </c>
      <c r="E24" s="25">
        <v>0</v>
      </c>
      <c r="F24" s="46">
        <f>'[1]DETALLADO DE CKS'!K20</f>
        <v>772460.5</v>
      </c>
      <c r="G24" s="26">
        <f t="shared" si="0"/>
        <v>9976851.6100000013</v>
      </c>
    </row>
    <row r="25" spans="1:7" ht="33" customHeight="1" x14ac:dyDescent="0.25">
      <c r="A25" s="21">
        <v>17</v>
      </c>
      <c r="B25" s="22">
        <f>'[1]DETALLADO DE CKS'!D21</f>
        <v>44909</v>
      </c>
      <c r="C25" s="23">
        <f>'[1]DETALLADO DE CKS'!C21</f>
        <v>20710739</v>
      </c>
      <c r="D25" s="24" t="str">
        <f>'[1]DETALLADO DE CKS'!B21</f>
        <v>TU AMIGO, SRL</v>
      </c>
      <c r="E25" s="25">
        <v>0</v>
      </c>
      <c r="F25" s="46">
        <f>'[1]DETALLADO DE CKS'!K21</f>
        <v>772460.5</v>
      </c>
      <c r="G25" s="26">
        <f t="shared" si="0"/>
        <v>9204391.1100000013</v>
      </c>
    </row>
    <row r="26" spans="1:7" ht="33" customHeight="1" x14ac:dyDescent="0.25">
      <c r="A26" s="21">
        <v>18</v>
      </c>
      <c r="B26" s="22">
        <f>'[1]DETALLADO DE CKS'!D22</f>
        <v>44909</v>
      </c>
      <c r="C26" s="23">
        <f>'[1]DETALLADO DE CKS'!C22</f>
        <v>20711114</v>
      </c>
      <c r="D26" s="24" t="str">
        <f>'[1]DETALLADO DE CKS'!B22</f>
        <v>FRANCIS FLORENTINO DURAN</v>
      </c>
      <c r="E26" s="25">
        <v>0</v>
      </c>
      <c r="F26" s="46">
        <f>'[1]DETALLADO DE CKS'!K22</f>
        <v>435780</v>
      </c>
      <c r="G26" s="26">
        <f t="shared" si="0"/>
        <v>8768611.1100000013</v>
      </c>
    </row>
    <row r="27" spans="1:7" ht="33" customHeight="1" x14ac:dyDescent="0.25">
      <c r="A27" s="21">
        <v>19</v>
      </c>
      <c r="B27" s="22">
        <f>'[1]DETALLADO DE CKS'!D23</f>
        <v>44909</v>
      </c>
      <c r="C27" s="23">
        <f>'[1]DETALLADO DE CKS'!C23</f>
        <v>20711380</v>
      </c>
      <c r="D27" s="24" t="str">
        <f>'[1]DETALLADO DE CKS'!B23</f>
        <v>PROFARES, SRL</v>
      </c>
      <c r="E27" s="25">
        <v>0</v>
      </c>
      <c r="F27" s="46">
        <f>'[1]DETALLADO DE CKS'!K23</f>
        <v>190000</v>
      </c>
      <c r="G27" s="26">
        <f t="shared" si="0"/>
        <v>8578611.1100000013</v>
      </c>
    </row>
    <row r="28" spans="1:7" ht="33" customHeight="1" x14ac:dyDescent="0.25">
      <c r="A28" s="21">
        <v>20</v>
      </c>
      <c r="B28" s="22">
        <f>'[1]DETALLADO DE CKS'!D24</f>
        <v>44909</v>
      </c>
      <c r="C28" s="23">
        <f>'[1]DETALLADO DE CKS'!C24</f>
        <v>20711591</v>
      </c>
      <c r="D28" s="24" t="str">
        <f>'[1]DETALLADO DE CKS'!B24</f>
        <v>SERVICIOS DE GRUAS ELECTROMECANICA RAMON GONZALEZ, SRL</v>
      </c>
      <c r="E28" s="25">
        <v>0</v>
      </c>
      <c r="F28" s="46">
        <f>'[1]DETALLADO DE CKS'!K24</f>
        <v>14250</v>
      </c>
      <c r="G28" s="26">
        <f t="shared" si="0"/>
        <v>8564361.1100000013</v>
      </c>
    </row>
    <row r="29" spans="1:7" ht="33" customHeight="1" x14ac:dyDescent="0.25">
      <c r="A29" s="21">
        <v>21</v>
      </c>
      <c r="B29" s="22">
        <f>'[1]DETALLADO DE CKS'!D25</f>
        <v>44909</v>
      </c>
      <c r="C29" s="23">
        <f>'[1]DETALLADO DE CKS'!C25</f>
        <v>20711976</v>
      </c>
      <c r="D29" s="24" t="str">
        <f>'[1]DETALLADO DE CKS'!B25</f>
        <v>MINI FERRETERIA INVI-MOSA, SRL</v>
      </c>
      <c r="E29" s="25">
        <v>0</v>
      </c>
      <c r="F29" s="46">
        <f>'[1]DETALLADO DE CKS'!K25</f>
        <v>516306</v>
      </c>
      <c r="G29" s="26">
        <f t="shared" si="0"/>
        <v>8048055.1100000013</v>
      </c>
    </row>
    <row r="30" spans="1:7" ht="33" customHeight="1" x14ac:dyDescent="0.25">
      <c r="A30" s="21">
        <v>22</v>
      </c>
      <c r="B30" s="22">
        <f>'[1]DETALLADO DE CKS'!D26</f>
        <v>44909</v>
      </c>
      <c r="C30" s="23">
        <f>'[1]DETALLADO DE CKS'!C26</f>
        <v>20712273</v>
      </c>
      <c r="D30" s="24" t="str">
        <f>'[1]DETALLADO DE CKS'!B26</f>
        <v>PAPELERIA INDUSTRIAL FRANCISCO, SRL</v>
      </c>
      <c r="E30" s="25">
        <v>0</v>
      </c>
      <c r="F30" s="46">
        <f>'[1]DETALLADO DE CKS'!K26</f>
        <v>316400</v>
      </c>
      <c r="G30" s="26">
        <f t="shared" si="0"/>
        <v>7731655.1100000013</v>
      </c>
    </row>
    <row r="31" spans="1:7" ht="33" customHeight="1" x14ac:dyDescent="0.25">
      <c r="A31" s="21">
        <v>23</v>
      </c>
      <c r="B31" s="22">
        <f>'[1]DETALLADO DE CKS'!D27</f>
        <v>44909</v>
      </c>
      <c r="C31" s="23">
        <f>'[1]DETALLADO DE CKS'!C27</f>
        <v>20712481</v>
      </c>
      <c r="D31" s="24" t="str">
        <f>'[1]DETALLADO DE CKS'!B27</f>
        <v>KELNET COMPUTER, SRL</v>
      </c>
      <c r="E31" s="25">
        <v>0</v>
      </c>
      <c r="F31" s="46">
        <f>'[1]DETALLADO DE CKS'!K27</f>
        <v>446423.45</v>
      </c>
      <c r="G31" s="26">
        <f t="shared" si="0"/>
        <v>7285231.6600000011</v>
      </c>
    </row>
    <row r="32" spans="1:7" ht="33" customHeight="1" x14ac:dyDescent="0.25">
      <c r="A32" s="21">
        <v>24</v>
      </c>
      <c r="B32" s="22">
        <f>'[1]DETALLADO DE CKS'!D28</f>
        <v>44910</v>
      </c>
      <c r="C32" s="23">
        <f>'[1]DETALLADO DE CKS'!C28</f>
        <v>20725522</v>
      </c>
      <c r="D32" s="24" t="str">
        <f>'[1]DETALLADO DE CKS'!B28</f>
        <v>BARUC PHARMA, SRL</v>
      </c>
      <c r="E32" s="25">
        <v>0</v>
      </c>
      <c r="F32" s="46">
        <f>'[1]DETALLADO DE CKS'!K28</f>
        <v>180975</v>
      </c>
      <c r="G32" s="26">
        <f t="shared" si="0"/>
        <v>7104256.6600000011</v>
      </c>
    </row>
    <row r="33" spans="1:7" ht="33" customHeight="1" x14ac:dyDescent="0.25">
      <c r="A33" s="21">
        <v>25</v>
      </c>
      <c r="B33" s="22">
        <v>44910</v>
      </c>
      <c r="C33" s="23">
        <v>4524000000010</v>
      </c>
      <c r="D33" s="24" t="s">
        <v>15</v>
      </c>
      <c r="E33" s="25">
        <v>2100000</v>
      </c>
      <c r="F33" s="46">
        <v>0</v>
      </c>
      <c r="G33" s="26">
        <f t="shared" si="0"/>
        <v>9204256.6600000001</v>
      </c>
    </row>
    <row r="34" spans="1:7" ht="33" customHeight="1" x14ac:dyDescent="0.25">
      <c r="A34" s="21">
        <v>26</v>
      </c>
      <c r="B34" s="22">
        <f>'[1]DETALLADO DE CKS'!D29</f>
        <v>44914</v>
      </c>
      <c r="C34" s="23">
        <f>'[1]DETALLADO DE CKS'!C29</f>
        <v>20810057</v>
      </c>
      <c r="D34" s="24" t="str">
        <f>'[1]DETALLADO DE CKS'!B29</f>
        <v>MEDKEY, SRL</v>
      </c>
      <c r="E34" s="25">
        <v>0</v>
      </c>
      <c r="F34" s="46">
        <f>'[1]DETALLADO DE CKS'!K29</f>
        <v>139286.62</v>
      </c>
      <c r="G34" s="26">
        <f t="shared" si="0"/>
        <v>9064970.040000001</v>
      </c>
    </row>
    <row r="35" spans="1:7" ht="33" customHeight="1" x14ac:dyDescent="0.25">
      <c r="A35" s="21">
        <v>27</v>
      </c>
      <c r="B35" s="22">
        <f>'[1]DETALLADO DE CKS'!D30</f>
        <v>44914</v>
      </c>
      <c r="C35" s="23">
        <f>'[1]DETALLADO DE CKS'!C30</f>
        <v>20809837</v>
      </c>
      <c r="D35" s="24" t="str">
        <f>'[1]DETALLADO DE CKS'!B30</f>
        <v>AQUA MASTER CORPORATION, SRL</v>
      </c>
      <c r="E35" s="25">
        <v>0</v>
      </c>
      <c r="F35" s="46">
        <f>'[1]DETALLADO DE CKS'!K30</f>
        <v>103382.73</v>
      </c>
      <c r="G35" s="26">
        <f t="shared" si="0"/>
        <v>8961587.3100000005</v>
      </c>
    </row>
    <row r="36" spans="1:7" ht="33" customHeight="1" x14ac:dyDescent="0.25">
      <c r="A36" s="21">
        <v>28</v>
      </c>
      <c r="B36" s="22">
        <f>'[1]DETALLADO DE CKS'!D31</f>
        <v>44914</v>
      </c>
      <c r="C36" s="23">
        <f>'[1]DETALLADO DE CKS'!C31</f>
        <v>20812418</v>
      </c>
      <c r="D36" s="24" t="str">
        <f>'[1]DETALLADO DE CKS'!B31</f>
        <v>GRUPO FARMACEUTICO CAR-M, SRL (GRUFACARM)</v>
      </c>
      <c r="E36" s="25">
        <v>0</v>
      </c>
      <c r="F36" s="46">
        <f>'[1]DETALLADO DE CKS'!K31</f>
        <v>108300</v>
      </c>
      <c r="G36" s="26">
        <f t="shared" si="0"/>
        <v>8853287.3100000005</v>
      </c>
    </row>
    <row r="37" spans="1:7" ht="33" customHeight="1" x14ac:dyDescent="0.25">
      <c r="A37" s="21">
        <v>29</v>
      </c>
      <c r="B37" s="22">
        <f>'[1]DETALLADO DE CKS'!D32</f>
        <v>44914</v>
      </c>
      <c r="C37" s="23">
        <f>'[1]DETALLADO DE CKS'!C32</f>
        <v>20812339</v>
      </c>
      <c r="D37" s="24" t="str">
        <f>'[1]DETALLADO DE CKS'!B32</f>
        <v>SERCLAMED, SRL</v>
      </c>
      <c r="E37" s="25">
        <v>0</v>
      </c>
      <c r="F37" s="46">
        <f>'[1]DETALLADO DE CKS'!K32</f>
        <v>28928</v>
      </c>
      <c r="G37" s="26">
        <f t="shared" si="0"/>
        <v>8824359.3100000005</v>
      </c>
    </row>
    <row r="38" spans="1:7" ht="33" customHeight="1" x14ac:dyDescent="0.25">
      <c r="A38" s="21">
        <v>30</v>
      </c>
      <c r="B38" s="22">
        <f>'[1]DETALLADO DE CKS'!D33</f>
        <v>44914</v>
      </c>
      <c r="C38" s="23">
        <f>'[1]DETALLADO DE CKS'!C33</f>
        <v>20812597</v>
      </c>
      <c r="D38" s="24" t="str">
        <f>'[1]DETALLADO DE CKS'!B33</f>
        <v>FARMACEUTICA DALMASI (FARMADAL), SRL</v>
      </c>
      <c r="E38" s="25">
        <v>0</v>
      </c>
      <c r="F38" s="46">
        <f>'[1]DETALLADO DE CKS'!K33</f>
        <v>578071.34</v>
      </c>
      <c r="G38" s="26">
        <f t="shared" si="0"/>
        <v>8246287.9700000007</v>
      </c>
    </row>
    <row r="39" spans="1:7" ht="33" customHeight="1" x14ac:dyDescent="0.25">
      <c r="A39" s="21">
        <v>31</v>
      </c>
      <c r="B39" s="22">
        <f>'[1]DETALLADO DE CKS'!D34</f>
        <v>44914</v>
      </c>
      <c r="C39" s="23">
        <v>20812245</v>
      </c>
      <c r="D39" s="24" t="str">
        <f>'[1]DETALLADO DE CKS'!B34</f>
        <v>ORTHO BONE DOMINICANA, SRL</v>
      </c>
      <c r="E39" s="25">
        <v>0</v>
      </c>
      <c r="F39" s="46">
        <f>'[1]DETALLADO DE CKS'!K34</f>
        <v>518670</v>
      </c>
      <c r="G39" s="26">
        <f t="shared" si="0"/>
        <v>7727617.9700000007</v>
      </c>
    </row>
    <row r="40" spans="1:7" ht="33" customHeight="1" x14ac:dyDescent="0.25">
      <c r="A40" s="21">
        <v>32</v>
      </c>
      <c r="B40" s="22">
        <v>44914</v>
      </c>
      <c r="C40" s="23">
        <v>4524000040156</v>
      </c>
      <c r="D40" s="24" t="s">
        <v>16</v>
      </c>
      <c r="E40" s="25">
        <v>518670</v>
      </c>
      <c r="F40" s="46">
        <v>0</v>
      </c>
      <c r="G40" s="26">
        <f t="shared" si="0"/>
        <v>8246287.9700000007</v>
      </c>
    </row>
    <row r="41" spans="1:7" ht="33" customHeight="1" x14ac:dyDescent="0.25">
      <c r="A41" s="21">
        <v>33</v>
      </c>
      <c r="B41" s="22">
        <f>'[1]DETALLADO DE CKS'!D36</f>
        <v>44914</v>
      </c>
      <c r="C41" s="23">
        <v>4524000000130</v>
      </c>
      <c r="D41" s="24" t="s">
        <v>17</v>
      </c>
      <c r="E41" s="25">
        <v>778.01</v>
      </c>
      <c r="F41" s="46">
        <v>0</v>
      </c>
      <c r="G41" s="26">
        <f t="shared" si="0"/>
        <v>8247065.9800000004</v>
      </c>
    </row>
    <row r="42" spans="1:7" ht="33" customHeight="1" x14ac:dyDescent="0.25">
      <c r="A42" s="21">
        <v>34</v>
      </c>
      <c r="B42" s="22">
        <f>'[1]DETALLADO DE CKS'!D35</f>
        <v>44907</v>
      </c>
      <c r="C42" s="23">
        <f>'[1]DETALLADO DE CKS'!C35</f>
        <v>20810328</v>
      </c>
      <c r="D42" s="24" t="str">
        <f>'[1]DETALLADO DE CKS'!B35</f>
        <v>EDDY HERIBERT DIAZ BELTRE</v>
      </c>
      <c r="E42" s="25">
        <v>0</v>
      </c>
      <c r="F42" s="46">
        <f>'[1]DETALLADO DE CKS'!K35</f>
        <v>81254.42</v>
      </c>
      <c r="G42" s="26">
        <f t="shared" si="0"/>
        <v>8165811.5600000005</v>
      </c>
    </row>
    <row r="43" spans="1:7" ht="33" customHeight="1" x14ac:dyDescent="0.25">
      <c r="A43" s="21">
        <v>35</v>
      </c>
      <c r="B43" s="22">
        <f>'[1]DETALLADO DE CKS'!D36</f>
        <v>44914</v>
      </c>
      <c r="C43" s="23">
        <f>'[1]DETALLADO DE CKS'!C36</f>
        <v>20811082</v>
      </c>
      <c r="D43" s="24" t="str">
        <f>'[1]DETALLADO DE CKS'!B36</f>
        <v>NAIROBY LOPEZ OROZCO</v>
      </c>
      <c r="E43" s="25">
        <v>0</v>
      </c>
      <c r="F43" s="46">
        <f>'[1]DETALLADO DE CKS'!K36</f>
        <v>31088.68</v>
      </c>
      <c r="G43" s="26">
        <f t="shared" si="0"/>
        <v>8134722.8800000008</v>
      </c>
    </row>
    <row r="44" spans="1:7" ht="33" customHeight="1" x14ac:dyDescent="0.25">
      <c r="A44" s="21">
        <v>36</v>
      </c>
      <c r="B44" s="22">
        <f>'[1]DETALLADO DE CKS'!D37</f>
        <v>44914</v>
      </c>
      <c r="C44" s="23">
        <f>'[1]DETALLADO DE CKS'!C37</f>
        <v>20810814</v>
      </c>
      <c r="D44" s="24" t="str">
        <f>'[1]DETALLADO DE CKS'!B37</f>
        <v>WENDY ELIZABETH GUERRERO NAVARRO</v>
      </c>
      <c r="E44" s="25">
        <v>0</v>
      </c>
      <c r="F44" s="46">
        <f>'[1]DETALLADO DE CKS'!K37</f>
        <v>44643.71</v>
      </c>
      <c r="G44" s="26">
        <f t="shared" si="0"/>
        <v>8090079.1700000009</v>
      </c>
    </row>
    <row r="45" spans="1:7" ht="33" customHeight="1" x14ac:dyDescent="0.25">
      <c r="A45" s="21">
        <v>37</v>
      </c>
      <c r="B45" s="22">
        <f>'[1]DETALLADO DE CKS'!D38</f>
        <v>44914</v>
      </c>
      <c r="C45" s="23">
        <f>'[1]DETALLADO DE CKS'!C38</f>
        <v>20810498</v>
      </c>
      <c r="D45" s="24" t="str">
        <f>'[1]DETALLADO DE CKS'!B38</f>
        <v>FERNANDO ERNESTO PEÑA CAMILO</v>
      </c>
      <c r="E45" s="25">
        <v>0</v>
      </c>
      <c r="F45" s="46">
        <f>'[1]DETALLADO DE CKS'!K38</f>
        <v>6922.01</v>
      </c>
      <c r="G45" s="26">
        <f t="shared" si="0"/>
        <v>8083157.1600000011</v>
      </c>
    </row>
    <row r="46" spans="1:7" ht="33" customHeight="1" x14ac:dyDescent="0.25">
      <c r="A46" s="21">
        <v>38</v>
      </c>
      <c r="B46" s="22">
        <f>'[1]DETALLADO DE CKS'!D39</f>
        <v>44914</v>
      </c>
      <c r="C46" s="23">
        <f>'[1]DETALLADO DE CKS'!C39</f>
        <v>20814701</v>
      </c>
      <c r="D46" s="24" t="str">
        <f>'[1]DETALLADO DE CKS'!B39</f>
        <v>COLECTOR DE IMPUESTOS INTERNOS</v>
      </c>
      <c r="E46" s="25">
        <v>0</v>
      </c>
      <c r="F46" s="46">
        <f>'[1]DETALLADO DE CKS'!K39</f>
        <v>60784.26</v>
      </c>
      <c r="G46" s="26">
        <f t="shared" si="0"/>
        <v>8022372.9000000013</v>
      </c>
    </row>
    <row r="47" spans="1:7" ht="33" customHeight="1" x14ac:dyDescent="0.25">
      <c r="A47" s="21">
        <v>39</v>
      </c>
      <c r="B47" s="22">
        <f>'[1]DETALLADO DE CKS'!D40</f>
        <v>44914</v>
      </c>
      <c r="C47" s="23">
        <f>'[1]DETALLADO DE CKS'!C40</f>
        <v>20814618</v>
      </c>
      <c r="D47" s="24" t="str">
        <f>'[1]DETALLADO DE CKS'!B40</f>
        <v>OSIRIS &amp; CO, S.A.</v>
      </c>
      <c r="E47" s="25">
        <v>0</v>
      </c>
      <c r="F47" s="46">
        <f>'[1]DETALLADO DE CKS'!K40</f>
        <v>601593</v>
      </c>
      <c r="G47" s="26">
        <f t="shared" si="0"/>
        <v>7420779.9000000013</v>
      </c>
    </row>
    <row r="48" spans="1:7" ht="33" customHeight="1" x14ac:dyDescent="0.25">
      <c r="A48" s="21">
        <v>40</v>
      </c>
      <c r="B48" s="22">
        <f>'[1]DETALLADO DE CKS'!D41</f>
        <v>44914</v>
      </c>
      <c r="C48" s="23">
        <f>'[1]DETALLADO DE CKS'!C41</f>
        <v>20815906</v>
      </c>
      <c r="D48" s="24" t="str">
        <f>'[1]DETALLADO DE CKS'!B41</f>
        <v>COLECTOR DE IMPUESTOS INTERNOS</v>
      </c>
      <c r="E48" s="25">
        <v>0</v>
      </c>
      <c r="F48" s="46">
        <f>'[1]DETALLADO DE CKS'!K41</f>
        <v>442.65</v>
      </c>
      <c r="G48" s="26">
        <f t="shared" si="0"/>
        <v>7420337.2500000009</v>
      </c>
    </row>
    <row r="49" spans="1:7" ht="33" customHeight="1" x14ac:dyDescent="0.25">
      <c r="A49" s="21">
        <v>41</v>
      </c>
      <c r="B49" s="22">
        <f>'[1]DETALLADO DE CKS'!D42</f>
        <v>44916</v>
      </c>
      <c r="C49" s="23">
        <f>'[1]DETALLADO DE CKS'!C42</f>
        <v>20864574</v>
      </c>
      <c r="D49" s="24" t="str">
        <f>'[1]DETALLADO DE CKS'!B42</f>
        <v>IMPORT SUPPLYING VENTURA PULOLS GROUP Y ASOC, SRL</v>
      </c>
      <c r="E49" s="25">
        <v>0</v>
      </c>
      <c r="F49" s="46">
        <f>'[1]DETALLADO DE CKS'!K42</f>
        <v>1160615</v>
      </c>
      <c r="G49" s="26">
        <f t="shared" si="0"/>
        <v>6259722.2500000009</v>
      </c>
    </row>
    <row r="50" spans="1:7" ht="33" customHeight="1" x14ac:dyDescent="0.25">
      <c r="A50" s="21">
        <v>42</v>
      </c>
      <c r="B50" s="22">
        <f>'[1]DETALLADO DE CKS'!D43</f>
        <v>44916</v>
      </c>
      <c r="C50" s="23">
        <f>'[1]DETALLADO DE CKS'!C43</f>
        <v>20864722</v>
      </c>
      <c r="D50" s="24" t="str">
        <f>'[1]DETALLADO DE CKS'!B43</f>
        <v>FRANCISCO ANTONIO GOMEZ DE JESUS</v>
      </c>
      <c r="E50" s="25">
        <v>0</v>
      </c>
      <c r="F50" s="46">
        <f>'[1]DETALLADO DE CKS'!K43</f>
        <v>30400</v>
      </c>
      <c r="G50" s="26">
        <f t="shared" si="0"/>
        <v>6229322.2500000009</v>
      </c>
    </row>
    <row r="51" spans="1:7" ht="33" customHeight="1" x14ac:dyDescent="0.25">
      <c r="A51" s="21">
        <v>43</v>
      </c>
      <c r="B51" s="22">
        <f>'[1]DETALLADO DE CKS'!D44</f>
        <v>44916</v>
      </c>
      <c r="C51" s="23">
        <f>'[1]DETALLADO DE CKS'!C44</f>
        <v>20865307</v>
      </c>
      <c r="D51" s="24" t="str">
        <f>'[1]DETALLADO DE CKS'!B44</f>
        <v>WIND TELECOM, S.A.</v>
      </c>
      <c r="E51" s="25">
        <v>0</v>
      </c>
      <c r="F51" s="46">
        <f>'[1]DETALLADO DE CKS'!K44</f>
        <v>69135.62</v>
      </c>
      <c r="G51" s="26">
        <f t="shared" si="0"/>
        <v>6160186.6300000008</v>
      </c>
    </row>
    <row r="52" spans="1:7" ht="33" customHeight="1" x14ac:dyDescent="0.25">
      <c r="A52" s="21">
        <v>44</v>
      </c>
      <c r="B52" s="22">
        <f>'[1]DETALLADO DE CKS'!D45</f>
        <v>44916</v>
      </c>
      <c r="C52" s="23">
        <f>'[1]DETALLADO DE CKS'!C45</f>
        <v>20864886</v>
      </c>
      <c r="D52" s="24" t="str">
        <f>'[1]DETALLADO DE CKS'!B45</f>
        <v>BIO NUCLEAR, S.A</v>
      </c>
      <c r="E52" s="25">
        <v>0</v>
      </c>
      <c r="F52" s="46">
        <f>'[1]DETALLADO DE CKS'!K45</f>
        <v>917753.1100000001</v>
      </c>
      <c r="G52" s="26">
        <f t="shared" si="0"/>
        <v>5242433.5200000005</v>
      </c>
    </row>
    <row r="53" spans="1:7" ht="33" customHeight="1" x14ac:dyDescent="0.25">
      <c r="A53" s="21">
        <v>45</v>
      </c>
      <c r="B53" s="22">
        <f>'[1]DETALLADO DE CKS'!D46</f>
        <v>44916</v>
      </c>
      <c r="C53" s="23">
        <f>'[1]DETALLADO DE CKS'!C46</f>
        <v>20865198</v>
      </c>
      <c r="D53" s="24" t="str">
        <f>'[1]DETALLADO DE CKS'!B46</f>
        <v>CORPORACION DEL ACUEDUCTO Y ALCANTARILLADO DE SANTO DOMINGO</v>
      </c>
      <c r="E53" s="25">
        <v>0</v>
      </c>
      <c r="F53" s="46">
        <f>'[1]DETALLADO DE CKS'!K46</f>
        <v>43236</v>
      </c>
      <c r="G53" s="26">
        <f t="shared" si="0"/>
        <v>5199197.5200000005</v>
      </c>
    </row>
    <row r="54" spans="1:7" ht="33" customHeight="1" x14ac:dyDescent="0.25">
      <c r="A54" s="21">
        <v>46</v>
      </c>
      <c r="B54" s="22">
        <f>'[1]DETALLADO DE CKS'!D47</f>
        <v>44916</v>
      </c>
      <c r="C54" s="23">
        <f>'[1]DETALLADO DE CKS'!C47</f>
        <v>20867333</v>
      </c>
      <c r="D54" s="24" t="str">
        <f>'[1]DETALLADO DE CKS'!B47</f>
        <v>CIENCIA Y TECNOLOGIA CONSULTAS, SRL</v>
      </c>
      <c r="E54" s="25">
        <v>0</v>
      </c>
      <c r="F54" s="46">
        <f>'[1]DETALLADO DE CKS'!K47</f>
        <v>210120.03</v>
      </c>
      <c r="G54" s="26">
        <f t="shared" si="0"/>
        <v>4989077.49</v>
      </c>
    </row>
    <row r="55" spans="1:7" ht="33" customHeight="1" x14ac:dyDescent="0.25">
      <c r="A55" s="21">
        <v>47</v>
      </c>
      <c r="B55" s="22">
        <f>'[1]DETALLADO DE CKS'!D48</f>
        <v>44916</v>
      </c>
      <c r="C55" s="23">
        <f>'[1]DETALLADO DE CKS'!C48</f>
        <v>20865012</v>
      </c>
      <c r="D55" s="24" t="str">
        <f>'[1]DETALLADO DE CKS'!B48</f>
        <v>SERFVELECT GROUP, SRL</v>
      </c>
      <c r="E55" s="25">
        <v>0</v>
      </c>
      <c r="F55" s="46">
        <f>'[1]DETALLADO DE CKS'!K48</f>
        <v>148361.03</v>
      </c>
      <c r="G55" s="26">
        <f t="shared" si="0"/>
        <v>4840716.46</v>
      </c>
    </row>
    <row r="56" spans="1:7" ht="33" customHeight="1" x14ac:dyDescent="0.25">
      <c r="A56" s="21">
        <v>48</v>
      </c>
      <c r="B56" s="22">
        <f>'[1]DETALLADO DE CKS'!D49</f>
        <v>44916</v>
      </c>
      <c r="C56" s="23">
        <f>'[1]DETALLADO DE CKS'!C49</f>
        <v>20877423</v>
      </c>
      <c r="D56" s="24" t="str">
        <f>'[1]DETALLADO DE CKS'!B49</f>
        <v>HOSPITECH, SRL</v>
      </c>
      <c r="E56" s="25">
        <v>0</v>
      </c>
      <c r="F56" s="46">
        <f>'[1]DETALLADO DE CKS'!K49</f>
        <v>162450</v>
      </c>
      <c r="G56" s="26">
        <f t="shared" si="0"/>
        <v>4678266.46</v>
      </c>
    </row>
    <row r="57" spans="1:7" ht="35.25" customHeight="1" x14ac:dyDescent="0.25">
      <c r="A57" s="21">
        <v>49</v>
      </c>
      <c r="B57" s="22">
        <f>'[1]DETALLADO DE CKS'!D50</f>
        <v>44916</v>
      </c>
      <c r="C57" s="23">
        <f>'[1]DETALLADO DE CKS'!C50</f>
        <v>20877192</v>
      </c>
      <c r="D57" s="24" t="str">
        <f>'[1]DETALLADO DE CKS'!B50</f>
        <v xml:space="preserve">OSIRIS CORCINO VELOZ </v>
      </c>
      <c r="E57" s="25">
        <v>0</v>
      </c>
      <c r="F57" s="46">
        <f>'[1]DETALLADO DE CKS'!K50</f>
        <v>257051</v>
      </c>
      <c r="G57" s="26">
        <f t="shared" si="0"/>
        <v>4421215.46</v>
      </c>
    </row>
    <row r="58" spans="1:7" ht="33" customHeight="1" x14ac:dyDescent="0.25">
      <c r="A58" s="21">
        <v>50</v>
      </c>
      <c r="B58" s="22">
        <f>'[1]DETALLADO DE CKS'!D51</f>
        <v>44916</v>
      </c>
      <c r="C58" s="23">
        <f>'[1]DETALLADO DE CKS'!C51</f>
        <v>20877045</v>
      </c>
      <c r="D58" s="24" t="str">
        <f>'[1]DETALLADO DE CKS'!B51</f>
        <v>DIMEDOM EE DIAGNOSTICOS MEDICOS DOMINICANOS, SRL</v>
      </c>
      <c r="E58" s="25">
        <v>0</v>
      </c>
      <c r="F58" s="46">
        <f>'[1]DETALLADO DE CKS'!K51</f>
        <v>341270.25999999995</v>
      </c>
      <c r="G58" s="26">
        <f t="shared" si="0"/>
        <v>4079945.2</v>
      </c>
    </row>
    <row r="59" spans="1:7" ht="33" customHeight="1" x14ac:dyDescent="0.25">
      <c r="A59" s="21">
        <v>51</v>
      </c>
      <c r="B59" s="22">
        <f>'[1]DETALLADO DE CKS'!D52</f>
        <v>44916</v>
      </c>
      <c r="C59" s="23">
        <f>'[1]DETALLADO DE CKS'!C52</f>
        <v>20876766</v>
      </c>
      <c r="D59" s="24" t="str">
        <f>'[1]DETALLADO DE CKS'!B52</f>
        <v>TESORERIA DE LA SEGURIDAD SOCIAL</v>
      </c>
      <c r="E59" s="25">
        <v>0</v>
      </c>
      <c r="F59" s="46">
        <f>'[1]DETALLADO DE CKS'!K52</f>
        <v>350474.67</v>
      </c>
      <c r="G59" s="26">
        <f t="shared" si="0"/>
        <v>3729470.5300000003</v>
      </c>
    </row>
    <row r="60" spans="1:7" ht="33" customHeight="1" x14ac:dyDescent="0.25">
      <c r="A60" s="21">
        <v>52</v>
      </c>
      <c r="B60" s="22">
        <f>'[1]DETALLADO DE CKS'!D53</f>
        <v>44917</v>
      </c>
      <c r="C60" s="23">
        <f>'[1]DETALLADO DE CKS'!C53</f>
        <v>208888525</v>
      </c>
      <c r="D60" s="24" t="str">
        <f>'[1]DETALLADO DE CKS'!B53</f>
        <v>NOMINA DE COMPENSACION MILITARES</v>
      </c>
      <c r="E60" s="25">
        <v>0</v>
      </c>
      <c r="F60" s="46">
        <f>'[1]DETALLADO DE CKS'!K53</f>
        <v>137000</v>
      </c>
      <c r="G60" s="26">
        <f t="shared" si="0"/>
        <v>3592470.5300000003</v>
      </c>
    </row>
    <row r="61" spans="1:7" ht="33" customHeight="1" x14ac:dyDescent="0.25">
      <c r="A61" s="21">
        <v>53</v>
      </c>
      <c r="B61" s="22">
        <f>'[1]DETALLADO DE CKS'!D54</f>
        <v>44917</v>
      </c>
      <c r="C61" s="23">
        <f>'[1]DETALLADO DE CKS'!C54</f>
        <v>20888851</v>
      </c>
      <c r="D61" s="24" t="str">
        <f>'[1]DETALLADO DE CKS'!B54</f>
        <v xml:space="preserve">NOMINA DE EMPLEADOS CONTRATADOS </v>
      </c>
      <c r="E61" s="25">
        <v>0</v>
      </c>
      <c r="F61" s="46">
        <f>'[1]DETALLADO DE CKS'!K54</f>
        <v>1498572.8499999999</v>
      </c>
      <c r="G61" s="26">
        <f t="shared" si="0"/>
        <v>2093897.6800000004</v>
      </c>
    </row>
    <row r="62" spans="1:7" ht="33" customHeight="1" x14ac:dyDescent="0.25">
      <c r="A62" s="21">
        <v>54</v>
      </c>
      <c r="B62" s="22">
        <v>44917</v>
      </c>
      <c r="C62" s="23">
        <v>4524000000001</v>
      </c>
      <c r="D62" s="24" t="s">
        <v>15</v>
      </c>
      <c r="E62" s="25">
        <v>3700000</v>
      </c>
      <c r="F62" s="46">
        <v>0</v>
      </c>
      <c r="G62" s="26">
        <f t="shared" si="0"/>
        <v>5793897.6800000006</v>
      </c>
    </row>
    <row r="63" spans="1:7" ht="33" customHeight="1" x14ac:dyDescent="0.25">
      <c r="A63" s="21">
        <v>55</v>
      </c>
      <c r="B63" s="22">
        <f>'[1]DETALLADO DE CKS'!D55</f>
        <v>44918</v>
      </c>
      <c r="C63" s="23">
        <f>'[1]DETALLADO DE CKS'!C55</f>
        <v>20917504</v>
      </c>
      <c r="D63" s="24" t="str">
        <f>'[1]DETALLADO DE CKS'!B55</f>
        <v>SUPLIDORES DE PRODUCTOS DIVERSOS SUPRODI, SRL</v>
      </c>
      <c r="E63" s="25">
        <v>0</v>
      </c>
      <c r="F63" s="46">
        <f>'[1]DETALLADO DE CKS'!K55</f>
        <v>880992</v>
      </c>
      <c r="G63" s="26">
        <f t="shared" si="0"/>
        <v>4912905.6800000006</v>
      </c>
    </row>
    <row r="64" spans="1:7" ht="33" customHeight="1" x14ac:dyDescent="0.25">
      <c r="A64" s="21">
        <v>56</v>
      </c>
      <c r="B64" s="22">
        <v>44918</v>
      </c>
      <c r="C64" s="23">
        <v>4524000000010</v>
      </c>
      <c r="D64" s="24" t="s">
        <v>15</v>
      </c>
      <c r="E64" s="25">
        <v>4000000</v>
      </c>
      <c r="F64" s="46">
        <v>0</v>
      </c>
      <c r="G64" s="26">
        <f t="shared" si="0"/>
        <v>8912905.6799999997</v>
      </c>
    </row>
    <row r="65" spans="1:7" ht="33" customHeight="1" x14ac:dyDescent="0.25">
      <c r="A65" s="21">
        <v>57</v>
      </c>
      <c r="B65" s="22">
        <f>'[1]DETALLADO DE CKS'!D56</f>
        <v>44921</v>
      </c>
      <c r="C65" s="23">
        <f>'[1]DETALLADO DE CKS'!C56</f>
        <v>20956349</v>
      </c>
      <c r="D65" s="24" t="str">
        <f>'[1]DETALLADO DE CKS'!B56</f>
        <v>COPEM HOSPICLINIC, SRL</v>
      </c>
      <c r="E65" s="25">
        <v>0</v>
      </c>
      <c r="F65" s="46">
        <f>'[1]DETALLADO DE CKS'!K56</f>
        <v>512905</v>
      </c>
      <c r="G65" s="26">
        <f t="shared" si="0"/>
        <v>8400000.6799999997</v>
      </c>
    </row>
    <row r="66" spans="1:7" ht="33" customHeight="1" x14ac:dyDescent="0.25">
      <c r="A66" s="21">
        <v>58</v>
      </c>
      <c r="B66" s="22">
        <f>'[1]DETALLADO DE CKS'!D57</f>
        <v>44922</v>
      </c>
      <c r="C66" s="23">
        <f>'[1]DETALLADO DE CKS'!C57</f>
        <v>20972477</v>
      </c>
      <c r="D66" s="24" t="str">
        <f>'[1]DETALLADO DE CKS'!B57</f>
        <v>CALDERAS DEL CARIBE, SRL</v>
      </c>
      <c r="E66" s="25">
        <v>0</v>
      </c>
      <c r="F66" s="46">
        <f>'[1]DETALLADO DE CKS'!K57</f>
        <v>244440.83000000002</v>
      </c>
      <c r="G66" s="26">
        <f t="shared" si="0"/>
        <v>8155559.8499999996</v>
      </c>
    </row>
    <row r="67" spans="1:7" ht="33" customHeight="1" x14ac:dyDescent="0.25">
      <c r="A67" s="21">
        <v>59</v>
      </c>
      <c r="B67" s="22">
        <v>44922</v>
      </c>
      <c r="C67" s="23">
        <v>20969247</v>
      </c>
      <c r="D67" s="24" t="s">
        <v>18</v>
      </c>
      <c r="E67" s="25">
        <v>0</v>
      </c>
      <c r="F67" s="46">
        <v>518670</v>
      </c>
      <c r="G67" s="26">
        <f t="shared" si="0"/>
        <v>7636889.8499999996</v>
      </c>
    </row>
    <row r="68" spans="1:7" ht="33" customHeight="1" x14ac:dyDescent="0.25">
      <c r="A68" s="21">
        <v>60</v>
      </c>
      <c r="B68" s="22">
        <f>'[1]DETALLADO DE CKS'!D58</f>
        <v>44923</v>
      </c>
      <c r="C68" s="23">
        <f>'[1]DETALLADO DE CKS'!C58</f>
        <v>20990255</v>
      </c>
      <c r="D68" s="24" t="str">
        <f>'[1]DETALLADO DE CKS'!B58</f>
        <v>PRODUCTOS CANO, SRL</v>
      </c>
      <c r="E68" s="25">
        <v>0</v>
      </c>
      <c r="F68" s="46">
        <f>'[1]DETALLADO DE CKS'!K58</f>
        <v>201863.6</v>
      </c>
      <c r="G68" s="26">
        <f t="shared" si="0"/>
        <v>7435026.25</v>
      </c>
    </row>
    <row r="69" spans="1:7" ht="33" customHeight="1" x14ac:dyDescent="0.25">
      <c r="A69" s="21">
        <v>61</v>
      </c>
      <c r="B69" s="22">
        <f>'[1]DETALLADO DE CKS'!D59</f>
        <v>44923</v>
      </c>
      <c r="C69" s="23">
        <f>'[1]DETALLADO DE CKS'!C59</f>
        <v>20990454</v>
      </c>
      <c r="D69" s="24" t="str">
        <f>'[1]DETALLADO DE CKS'!B59</f>
        <v>JEAN CARLOS BASULTO LOPEZ</v>
      </c>
      <c r="E69" s="25">
        <v>0</v>
      </c>
      <c r="F69" s="46">
        <f>'[1]DETALLADO DE CKS'!K59</f>
        <v>835271.85</v>
      </c>
      <c r="G69" s="26">
        <f t="shared" si="0"/>
        <v>6599754.4000000004</v>
      </c>
    </row>
    <row r="70" spans="1:7" ht="33" customHeight="1" x14ac:dyDescent="0.25">
      <c r="A70" s="21">
        <v>62</v>
      </c>
      <c r="B70" s="22">
        <f>'[1]DETALLADO DE CKS'!D60</f>
        <v>44923</v>
      </c>
      <c r="C70" s="23">
        <f>'[1]DETALLADO DE CKS'!C60</f>
        <v>20972636</v>
      </c>
      <c r="D70" s="24" t="str">
        <f>'[1]DETALLADO DE CKS'!B60</f>
        <v>TALLERES MAQUINON, SRL</v>
      </c>
      <c r="E70" s="25">
        <v>0</v>
      </c>
      <c r="F70" s="46">
        <f>'[1]DETALLADO DE CKS'!K60</f>
        <v>3987</v>
      </c>
      <c r="G70" s="26">
        <f t="shared" si="0"/>
        <v>6595767.4000000004</v>
      </c>
    </row>
    <row r="71" spans="1:7" ht="33" customHeight="1" x14ac:dyDescent="0.25">
      <c r="A71" s="21">
        <v>63</v>
      </c>
      <c r="B71" s="22">
        <f>'[1]DETALLADO DE CKS'!D61</f>
        <v>44923</v>
      </c>
      <c r="C71" s="23">
        <f>'[1]DETALLADO DE CKS'!C61</f>
        <v>20990893</v>
      </c>
      <c r="D71" s="24" t="str">
        <f>'[1]DETALLADO DE CKS'!B61</f>
        <v>HICHEZ MEDICAL, SRL</v>
      </c>
      <c r="E71" s="25">
        <v>0</v>
      </c>
      <c r="F71" s="46">
        <f>'[1]DETALLADO DE CKS'!K61</f>
        <v>498750</v>
      </c>
      <c r="G71" s="26">
        <f t="shared" si="0"/>
        <v>6097017.4000000004</v>
      </c>
    </row>
    <row r="72" spans="1:7" ht="33" customHeight="1" x14ac:dyDescent="0.25">
      <c r="A72" s="21">
        <v>64</v>
      </c>
      <c r="B72" s="22">
        <f>'[1]DETALLADO DE CKS'!D62</f>
        <v>44923</v>
      </c>
      <c r="C72" s="23">
        <f>'[1]DETALLADO DE CKS'!C62</f>
        <v>20989091</v>
      </c>
      <c r="D72" s="24" t="str">
        <f>'[1]DETALLADO DE CKS'!B62</f>
        <v>AYUNTAMIENTO SANTO DOMINGO ESTE</v>
      </c>
      <c r="E72" s="25">
        <v>0</v>
      </c>
      <c r="F72" s="46">
        <f>'[1]DETALLADO DE CKS'!K62</f>
        <v>38984</v>
      </c>
      <c r="G72" s="26">
        <f t="shared" si="0"/>
        <v>6058033.4000000004</v>
      </c>
    </row>
    <row r="73" spans="1:7" ht="33" customHeight="1" x14ac:dyDescent="0.25">
      <c r="A73" s="21">
        <v>65</v>
      </c>
      <c r="B73" s="22">
        <f>'[1]DETALLADO DE CKS'!D63</f>
        <v>44923</v>
      </c>
      <c r="C73" s="23">
        <f>'[1]DETALLADO DE CKS'!C63</f>
        <v>20990833</v>
      </c>
      <c r="D73" s="24" t="str">
        <f>'[1]DETALLADO DE CKS'!B63</f>
        <v>DUMAS PHARMACEUTICALS, SRL</v>
      </c>
      <c r="E73" s="25">
        <v>0</v>
      </c>
      <c r="F73" s="46">
        <f>'[1]DETALLADO DE CKS'!K63</f>
        <v>232614.63999999998</v>
      </c>
      <c r="G73" s="26">
        <f t="shared" si="0"/>
        <v>5825418.7600000007</v>
      </c>
    </row>
    <row r="74" spans="1:7" ht="33" customHeight="1" x14ac:dyDescent="0.25">
      <c r="A74" s="21">
        <v>66</v>
      </c>
      <c r="B74" s="22">
        <f>'[1]DETALLADO DE CKS'!D64</f>
        <v>44924</v>
      </c>
      <c r="C74" s="23">
        <f>'[1]DETALLADO DE CKS'!C64</f>
        <v>21017528</v>
      </c>
      <c r="D74" s="24" t="str">
        <f>'[1]DETALLADO DE CKS'!B64</f>
        <v>MADEMUN AD, SRL</v>
      </c>
      <c r="E74" s="25">
        <v>0</v>
      </c>
      <c r="F74" s="46">
        <f>'[1]DETALLADO DE CKS'!K64</f>
        <v>104273.01</v>
      </c>
      <c r="G74" s="26">
        <f t="shared" si="0"/>
        <v>5721145.7500000009</v>
      </c>
    </row>
    <row r="75" spans="1:7" ht="33" customHeight="1" x14ac:dyDescent="0.25">
      <c r="A75" s="21">
        <v>67</v>
      </c>
      <c r="B75" s="22">
        <f>'[1]DETALLADO DE CKS'!D65</f>
        <v>44924</v>
      </c>
      <c r="C75" s="23">
        <f>'[1]DETALLADO DE CKS'!C65</f>
        <v>21014525</v>
      </c>
      <c r="D75" s="24" t="str">
        <f>'[1]DETALLADO DE CKS'!B65</f>
        <v>ORTHOPHARMA EXPRESS AC, SRL</v>
      </c>
      <c r="E75" s="25">
        <v>0</v>
      </c>
      <c r="F75" s="46">
        <f>'[1]DETALLADO DE CKS'!K65</f>
        <v>10622</v>
      </c>
      <c r="G75" s="26">
        <f t="shared" ref="G75:G84" si="1">G74+E75-F75</f>
        <v>5710523.7500000009</v>
      </c>
    </row>
    <row r="76" spans="1:7" ht="33" customHeight="1" x14ac:dyDescent="0.25">
      <c r="A76" s="21">
        <v>68</v>
      </c>
      <c r="B76" s="22">
        <f>'[1]DETALLADO DE CKS'!D66</f>
        <v>44924</v>
      </c>
      <c r="C76" s="23">
        <f>'[1]DETALLADO DE CKS'!C66</f>
        <v>21014642</v>
      </c>
      <c r="D76" s="24" t="str">
        <f>'[1]DETALLADO DE CKS'!B66</f>
        <v>INVERSIONES ND &amp; ASOCIADOS, SRL</v>
      </c>
      <c r="E76" s="25">
        <v>0</v>
      </c>
      <c r="F76" s="46">
        <f>'[1]DETALLADO DE CKS'!K66</f>
        <v>938221.96</v>
      </c>
      <c r="G76" s="26">
        <f t="shared" si="1"/>
        <v>4772301.790000001</v>
      </c>
    </row>
    <row r="77" spans="1:7" ht="33" customHeight="1" x14ac:dyDescent="0.25">
      <c r="A77" s="21">
        <v>69</v>
      </c>
      <c r="B77" s="22">
        <f>'[1]DETALLADO DE CKS'!D67</f>
        <v>44924</v>
      </c>
      <c r="C77" s="23">
        <f>'[1]DETALLADO DE CKS'!C67</f>
        <v>21019710</v>
      </c>
      <c r="D77" s="24" t="str">
        <f>'[1]DETALLADO DE CKS'!B67</f>
        <v>STARMED, SRL</v>
      </c>
      <c r="E77" s="25">
        <v>0</v>
      </c>
      <c r="F77" s="46">
        <f>'[1]DETALLADO DE CKS'!K67</f>
        <v>679487.5</v>
      </c>
      <c r="G77" s="26">
        <f t="shared" si="1"/>
        <v>4092814.290000001</v>
      </c>
    </row>
    <row r="78" spans="1:7" ht="33" customHeight="1" x14ac:dyDescent="0.25">
      <c r="A78" s="21">
        <v>70</v>
      </c>
      <c r="B78" s="22">
        <f>'[1]DETALLADO DE CKS'!D68</f>
        <v>44924</v>
      </c>
      <c r="C78" s="23">
        <f>'[1]DETALLADO DE CKS'!C68</f>
        <v>21019543</v>
      </c>
      <c r="D78" s="24" t="str">
        <f>'[1]DETALLADO DE CKS'!B68</f>
        <v>DISTRIBUIDORA JUMELLES, SRL</v>
      </c>
      <c r="E78" s="25">
        <v>0</v>
      </c>
      <c r="F78" s="46">
        <f>'[1]DETALLADO DE CKS'!K68</f>
        <v>167240</v>
      </c>
      <c r="G78" s="26">
        <f t="shared" si="1"/>
        <v>3925574.290000001</v>
      </c>
    </row>
    <row r="79" spans="1:7" ht="33" customHeight="1" x14ac:dyDescent="0.25">
      <c r="A79" s="21">
        <v>71</v>
      </c>
      <c r="B79" s="22">
        <f>'[1]DETALLADO DE CKS'!D69</f>
        <v>44924</v>
      </c>
      <c r="C79" s="23">
        <f>'[1]DETALLADO DE CKS'!C69</f>
        <v>21019866</v>
      </c>
      <c r="D79" s="24" t="str">
        <f>'[1]DETALLADO DE CKS'!B69</f>
        <v>VANGUARDIAS SUMUNISTROS, SRL</v>
      </c>
      <c r="E79" s="25">
        <v>0</v>
      </c>
      <c r="F79" s="46">
        <f>'[1]DETALLADO DE CKS'!K69</f>
        <v>1042933.6399999999</v>
      </c>
      <c r="G79" s="26">
        <f t="shared" si="1"/>
        <v>2882640.6500000013</v>
      </c>
    </row>
    <row r="80" spans="1:7" ht="33" customHeight="1" x14ac:dyDescent="0.25">
      <c r="A80" s="21">
        <v>72</v>
      </c>
      <c r="B80" s="22">
        <f>'[1]DETALLADO DE CKS'!D70</f>
        <v>44924</v>
      </c>
      <c r="C80" s="23">
        <f>'[1]DETALLADO DE CKS'!C70</f>
        <v>21019981</v>
      </c>
      <c r="D80" s="24" t="str">
        <f>'[1]DETALLADO DE CKS'!B70</f>
        <v>BIO NOVA, SRL</v>
      </c>
      <c r="E80" s="25">
        <v>0</v>
      </c>
      <c r="F80" s="46">
        <f>'[1]DETALLADO DE CKS'!K70</f>
        <v>647669.5</v>
      </c>
      <c r="G80" s="26">
        <f t="shared" si="1"/>
        <v>2234971.1500000013</v>
      </c>
    </row>
    <row r="81" spans="1:13" ht="33" customHeight="1" x14ac:dyDescent="0.25">
      <c r="A81" s="21">
        <v>73</v>
      </c>
      <c r="B81" s="22">
        <f>'[1]DETALLADO DE CKS'!D71</f>
        <v>44925</v>
      </c>
      <c r="C81" s="23">
        <f>'[1]DETALLADO DE CKS'!C71</f>
        <v>21036445</v>
      </c>
      <c r="D81" s="24" t="str">
        <f>'[1]DETALLADO DE CKS'!B71</f>
        <v>COLECTOR DE IMPUESTOS INTERNOS</v>
      </c>
      <c r="E81" s="25">
        <v>0</v>
      </c>
      <c r="F81" s="46">
        <f>'[1]DETALLADO DE CKS'!K71</f>
        <v>892208.61</v>
      </c>
      <c r="G81" s="26">
        <f t="shared" si="1"/>
        <v>1342762.5400000014</v>
      </c>
    </row>
    <row r="82" spans="1:13" ht="39.75" customHeight="1" x14ac:dyDescent="0.25">
      <c r="A82" s="21">
        <v>74</v>
      </c>
      <c r="B82" s="22">
        <v>44925</v>
      </c>
      <c r="C82" s="27" t="s">
        <v>19</v>
      </c>
      <c r="D82" s="24" t="s">
        <v>20</v>
      </c>
      <c r="E82" s="25">
        <v>0</v>
      </c>
      <c r="F82" s="46">
        <v>35670.629999999997</v>
      </c>
      <c r="G82" s="26">
        <f t="shared" si="1"/>
        <v>1307091.9100000015</v>
      </c>
    </row>
    <row r="83" spans="1:13" ht="44.25" customHeight="1" x14ac:dyDescent="0.25">
      <c r="A83" s="21">
        <v>75</v>
      </c>
      <c r="B83" s="22">
        <v>44925</v>
      </c>
      <c r="C83" s="27" t="s">
        <v>21</v>
      </c>
      <c r="D83" s="24" t="s">
        <v>22</v>
      </c>
      <c r="E83" s="25">
        <v>0</v>
      </c>
      <c r="F83" s="46">
        <v>320</v>
      </c>
      <c r="G83" s="26">
        <f t="shared" si="1"/>
        <v>1306771.9100000015</v>
      </c>
    </row>
    <row r="84" spans="1:13" ht="42" customHeight="1" x14ac:dyDescent="0.25">
      <c r="A84" s="21">
        <v>76</v>
      </c>
      <c r="B84" s="22">
        <v>44925</v>
      </c>
      <c r="C84" s="23">
        <v>9990002</v>
      </c>
      <c r="D84" s="24" t="s">
        <v>23</v>
      </c>
      <c r="E84" s="28">
        <v>0</v>
      </c>
      <c r="F84" s="46">
        <v>175</v>
      </c>
      <c r="G84" s="26">
        <f t="shared" si="1"/>
        <v>1306596.9100000015</v>
      </c>
    </row>
    <row r="85" spans="1:13" ht="30.75" customHeight="1" thickBot="1" x14ac:dyDescent="0.3">
      <c r="A85" s="51"/>
      <c r="B85" s="29"/>
      <c r="C85" s="30"/>
      <c r="D85" s="31" t="s">
        <v>24</v>
      </c>
      <c r="E85" s="32">
        <f>SUM(E9:E84)</f>
        <v>24319448.009999998</v>
      </c>
      <c r="F85" s="47">
        <f>SUM(F9:F84)</f>
        <v>25432575.670000002</v>
      </c>
      <c r="G85" s="33">
        <f>G84</f>
        <v>1306596.9100000015</v>
      </c>
      <c r="H85" s="3"/>
      <c r="I85" s="3"/>
      <c r="J85" s="3"/>
      <c r="K85" s="3"/>
      <c r="L85" s="3"/>
      <c r="M85" s="3"/>
    </row>
    <row r="86" spans="1:13" ht="29.25" customHeight="1" thickTop="1" x14ac:dyDescent="0.25">
      <c r="A86" s="51"/>
      <c r="B86" s="29"/>
      <c r="C86" s="30"/>
      <c r="D86" s="31"/>
      <c r="E86" s="32"/>
      <c r="F86" s="47"/>
      <c r="G86" s="34"/>
      <c r="H86" s="3"/>
      <c r="I86" s="3"/>
      <c r="J86" s="3"/>
      <c r="K86" s="3"/>
      <c r="L86" s="3"/>
      <c r="M86" s="3"/>
    </row>
    <row r="87" spans="1:13" ht="30" customHeight="1" x14ac:dyDescent="0.2">
      <c r="A87" s="52"/>
      <c r="B87" s="53"/>
      <c r="C87" s="54"/>
      <c r="D87" s="55"/>
      <c r="E87" s="56"/>
      <c r="F87" s="57"/>
      <c r="G87" s="56"/>
      <c r="H87" s="3"/>
      <c r="I87" s="3"/>
      <c r="J87" s="3"/>
      <c r="K87" s="3"/>
      <c r="L87" s="3"/>
      <c r="M87" s="3"/>
    </row>
    <row r="88" spans="1:13" ht="16.5" customHeight="1" x14ac:dyDescent="0.2">
      <c r="A88" s="58"/>
      <c r="B88" s="59"/>
      <c r="C88" s="59"/>
      <c r="D88" s="60"/>
      <c r="E88" s="61"/>
      <c r="F88" s="62"/>
      <c r="G88" s="62"/>
      <c r="H88" s="3"/>
      <c r="I88" s="3"/>
      <c r="J88" s="3"/>
      <c r="K88" s="3"/>
      <c r="L88" s="3"/>
      <c r="M88" s="3"/>
    </row>
    <row r="89" spans="1:13" ht="24" customHeight="1" x14ac:dyDescent="0.2">
      <c r="A89" s="73" t="s">
        <v>25</v>
      </c>
      <c r="B89" s="73"/>
      <c r="C89" s="73"/>
      <c r="D89" s="74" t="s">
        <v>26</v>
      </c>
      <c r="E89" s="74"/>
      <c r="F89" s="75" t="s">
        <v>29</v>
      </c>
      <c r="G89" s="75"/>
    </row>
    <row r="90" spans="1:13" ht="27" customHeight="1" x14ac:dyDescent="0.2">
      <c r="A90" s="76" t="s">
        <v>27</v>
      </c>
      <c r="B90" s="76"/>
      <c r="C90" s="76"/>
      <c r="D90" s="77" t="s">
        <v>28</v>
      </c>
      <c r="E90" s="77"/>
      <c r="F90" s="78" t="s">
        <v>30</v>
      </c>
      <c r="G90" s="78"/>
    </row>
    <row r="91" spans="1:13" ht="22.5" customHeight="1" x14ac:dyDescent="0.2">
      <c r="A91" s="63"/>
      <c r="B91" s="63"/>
      <c r="C91" s="63"/>
      <c r="D91" s="64"/>
      <c r="E91" s="63"/>
      <c r="F91" s="65"/>
      <c r="G91" s="63"/>
    </row>
    <row r="92" spans="1:13" ht="22.5" customHeight="1" x14ac:dyDescent="0.2">
      <c r="A92" s="63"/>
      <c r="B92" s="63"/>
      <c r="C92" s="63"/>
      <c r="D92" s="64"/>
      <c r="E92" s="63"/>
      <c r="F92" s="65"/>
      <c r="G92" s="63"/>
    </row>
    <row r="93" spans="1:13" ht="22.5" customHeight="1" x14ac:dyDescent="0.2">
      <c r="A93" s="63"/>
      <c r="B93" s="63"/>
      <c r="C93" s="63"/>
      <c r="D93" s="64"/>
      <c r="E93" s="63"/>
      <c r="F93" s="65"/>
      <c r="G93" s="63"/>
    </row>
    <row r="94" spans="1:13" ht="30" customHeight="1" x14ac:dyDescent="0.25">
      <c r="A94"/>
      <c r="B94" s="37"/>
      <c r="C94" s="37"/>
      <c r="D94" s="35"/>
      <c r="E94" s="35"/>
      <c r="F94" s="48"/>
      <c r="G94" s="37"/>
      <c r="H94" s="3"/>
      <c r="I94" s="3"/>
      <c r="J94" s="3"/>
      <c r="K94" s="3"/>
      <c r="L94" s="3"/>
      <c r="M94" s="3"/>
    </row>
    <row r="95" spans="1:13" ht="30" customHeight="1" x14ac:dyDescent="0.2">
      <c r="A95"/>
      <c r="B95" s="37"/>
      <c r="C95" s="37"/>
      <c r="D95" s="36"/>
      <c r="E95" s="36"/>
      <c r="F95" s="49"/>
      <c r="G95" s="37"/>
      <c r="H95" s="3"/>
      <c r="I95" s="3"/>
      <c r="J95" s="3"/>
      <c r="K95" s="3"/>
      <c r="L95" s="3"/>
      <c r="M95" s="3"/>
    </row>
    <row r="96" spans="1:13" ht="30" customHeight="1" x14ac:dyDescent="0.2">
      <c r="A96"/>
      <c r="B96" s="37"/>
      <c r="C96" s="37"/>
      <c r="D96" s="38"/>
      <c r="E96" s="39"/>
      <c r="F96" s="40"/>
      <c r="G96" s="37"/>
      <c r="H96" s="3"/>
      <c r="I96" s="3"/>
      <c r="J96" s="3"/>
      <c r="K96" s="3"/>
      <c r="L96" s="3"/>
      <c r="M96" s="3"/>
    </row>
    <row r="97" spans="1:13" ht="30" customHeight="1" x14ac:dyDescent="0.2">
      <c r="A97"/>
      <c r="B97" s="37"/>
      <c r="C97" s="37"/>
      <c r="D97" s="38"/>
      <c r="E97" s="39"/>
      <c r="F97" s="40"/>
      <c r="G97" s="37"/>
      <c r="H97" s="3"/>
      <c r="I97" s="3"/>
      <c r="J97" s="3"/>
      <c r="K97" s="3"/>
      <c r="L97" s="3"/>
      <c r="M97" s="3"/>
    </row>
    <row r="98" spans="1:13" ht="28.15" customHeight="1" x14ac:dyDescent="0.2">
      <c r="A98"/>
      <c r="B98" s="37"/>
      <c r="C98" s="37"/>
      <c r="D98" s="38"/>
      <c r="E98" s="39"/>
      <c r="F98" s="40"/>
      <c r="G98" s="37"/>
      <c r="H98" s="3"/>
      <c r="I98" s="3"/>
      <c r="J98" s="3"/>
      <c r="K98" s="3"/>
      <c r="L98" s="3"/>
      <c r="M98" s="3"/>
    </row>
    <row r="99" spans="1:13" ht="14.25" customHeight="1" x14ac:dyDescent="0.2">
      <c r="A99"/>
      <c r="B99" s="37"/>
      <c r="C99" s="37"/>
      <c r="D99" s="38"/>
      <c r="E99" s="39"/>
      <c r="F99" s="40"/>
      <c r="G99" s="37"/>
      <c r="H99" s="3"/>
      <c r="I99" s="3"/>
      <c r="J99" s="3"/>
      <c r="K99" s="3"/>
      <c r="L99" s="3"/>
      <c r="M99" s="3"/>
    </row>
    <row r="100" spans="1:13" ht="15" x14ac:dyDescent="0.2">
      <c r="A100"/>
      <c r="B100" s="37"/>
      <c r="C100" s="37"/>
      <c r="D100" s="38"/>
      <c r="E100" s="39"/>
      <c r="F100" s="40"/>
      <c r="G100" s="37"/>
      <c r="H100" s="3"/>
      <c r="I100" s="3"/>
      <c r="J100" s="3"/>
      <c r="K100" s="3"/>
      <c r="L100" s="3"/>
      <c r="M100" s="3"/>
    </row>
    <row r="101" spans="1:13" ht="15" x14ac:dyDescent="0.2">
      <c r="A101"/>
      <c r="B101" s="37"/>
      <c r="C101" s="37"/>
      <c r="D101" s="38"/>
      <c r="E101" s="39"/>
      <c r="F101" s="40"/>
      <c r="G101" s="37"/>
    </row>
  </sheetData>
  <mergeCells count="11">
    <mergeCell ref="B7:F7"/>
    <mergeCell ref="A89:C89"/>
    <mergeCell ref="A90:C90"/>
    <mergeCell ref="F89:G89"/>
    <mergeCell ref="F90:G90"/>
    <mergeCell ref="B1:G1"/>
    <mergeCell ref="B2:G2"/>
    <mergeCell ref="D3:E3"/>
    <mergeCell ref="D4:F4"/>
    <mergeCell ref="A5:D5"/>
    <mergeCell ref="E5:G5"/>
  </mergeCells>
  <printOptions horizontalCentered="1"/>
  <pageMargins left="0.47244094488188981" right="0.23622047244094491" top="0.74803149606299213" bottom="0.74803149606299213" header="0.31496062992125984" footer="0.31496062992125984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2023-01-31T14:51:28Z</cp:lastPrinted>
  <dcterms:created xsi:type="dcterms:W3CDTF">2023-01-10T15:01:20Z</dcterms:created>
  <dcterms:modified xsi:type="dcterms:W3CDTF">2023-01-31T18:01:23Z</dcterms:modified>
</cp:coreProperties>
</file>