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2\FINANZAS\INGRESOS Y EGRESOS\AGOSTO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BANCO'!$A$1:$G$77</definedName>
  </definedNames>
  <calcPr calcId="152511"/>
</workbook>
</file>

<file path=xl/calcChain.xml><?xml version="1.0" encoding="utf-8"?>
<calcChain xmlns="http://schemas.openxmlformats.org/spreadsheetml/2006/main">
  <c r="E71" i="1" l="1"/>
  <c r="F64" i="1"/>
  <c r="D64" i="1"/>
  <c r="C64" i="1"/>
  <c r="F63" i="1"/>
  <c r="D63" i="1"/>
  <c r="C63" i="1"/>
  <c r="B63" i="1"/>
  <c r="F62" i="1"/>
  <c r="D62" i="1"/>
  <c r="C62" i="1"/>
  <c r="B62" i="1"/>
  <c r="F61" i="1"/>
  <c r="D61" i="1"/>
  <c r="C61" i="1"/>
  <c r="B61" i="1"/>
  <c r="F60" i="1"/>
  <c r="D60" i="1"/>
  <c r="C60" i="1"/>
  <c r="B60" i="1"/>
  <c r="F58" i="1"/>
  <c r="D58" i="1"/>
  <c r="C58" i="1"/>
  <c r="B58" i="1"/>
  <c r="F57" i="1"/>
  <c r="D57" i="1"/>
  <c r="C57" i="1"/>
  <c r="B57" i="1"/>
  <c r="F55" i="1"/>
  <c r="D55" i="1"/>
  <c r="C55" i="1"/>
  <c r="B55" i="1"/>
  <c r="F54" i="1"/>
  <c r="D54" i="1"/>
  <c r="C54" i="1"/>
  <c r="B54" i="1"/>
  <c r="F53" i="1"/>
  <c r="D53" i="1"/>
  <c r="C53" i="1"/>
  <c r="B53" i="1"/>
  <c r="F52" i="1"/>
  <c r="D52" i="1"/>
  <c r="C52" i="1"/>
  <c r="B52" i="1"/>
  <c r="F51" i="1"/>
  <c r="D51" i="1"/>
  <c r="C51" i="1"/>
  <c r="B51" i="1"/>
  <c r="F50" i="1"/>
  <c r="D50" i="1"/>
  <c r="C50" i="1"/>
  <c r="B50" i="1"/>
  <c r="F49" i="1"/>
  <c r="D49" i="1"/>
  <c r="C49" i="1"/>
  <c r="B49" i="1"/>
  <c r="F48" i="1"/>
  <c r="D48" i="1"/>
  <c r="C48" i="1"/>
  <c r="B48" i="1"/>
  <c r="F46" i="1"/>
  <c r="D46" i="1"/>
  <c r="C46" i="1"/>
  <c r="B46" i="1"/>
  <c r="F45" i="1"/>
  <c r="D45" i="1"/>
  <c r="C45" i="1"/>
  <c r="B45" i="1"/>
  <c r="F44" i="1"/>
  <c r="D44" i="1"/>
  <c r="C44" i="1"/>
  <c r="B44" i="1"/>
  <c r="F43" i="1"/>
  <c r="D43" i="1"/>
  <c r="C43" i="1"/>
  <c r="B43" i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29" i="1"/>
  <c r="D29" i="1"/>
  <c r="C29" i="1"/>
  <c r="B29" i="1"/>
  <c r="F28" i="1"/>
  <c r="D28" i="1"/>
  <c r="C28" i="1"/>
  <c r="B28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F71" i="1" s="1"/>
  <c r="D13" i="1"/>
  <c r="C13" i="1"/>
  <c r="B13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</calcChain>
</file>

<file path=xl/sharedStrings.xml><?xml version="1.0" encoding="utf-8"?>
<sst xmlns="http://schemas.openxmlformats.org/spreadsheetml/2006/main" count="40" uniqueCount="37">
  <si>
    <t>SERVICIO REGIONAL DE SALUD</t>
  </si>
  <si>
    <t>RELACION DE INGRESOS Y EGRESOS VENTA DE SERVICIOS MES DE AGOSTO 2022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</si>
  <si>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</si>
  <si>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</si>
  <si>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</si>
  <si>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</si>
  <si>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</si>
  <si>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</si>
  <si>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</si>
  <si>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</si>
  <si>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</si>
  <si>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</si>
  <si>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</si>
  <si>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</si>
  <si>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</si>
  <si>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REVERSO CENTRAPOWER SYSTEMS, ARL</t>
  </si>
  <si>
    <t>DEVOLUCION 0.15% POR REVERSO CENTRAPOWER SYSTEM, SRL</t>
  </si>
  <si>
    <t>REEMBOLSO DE RETENCION DEL 5%, FLORISTERIA ZUNIFLOR, SRL</t>
  </si>
  <si>
    <t>INGRESO POR TRANSFERENCIA DE CUENTA UNICA DEL TESORO</t>
  </si>
  <si>
    <t xml:space="preserve"> SISALRIL, PAGO SUBSIDIO DE MATERNIDAD</t>
  </si>
  <si>
    <t>TRANSFERENCIA YACQUELIN ESTHER PEREZ</t>
  </si>
  <si>
    <t>DEVOLUCION 0.15% POR REVERSO R.D. DIESEL, SRL</t>
  </si>
  <si>
    <t>HOSPITECH, SRL</t>
  </si>
  <si>
    <t>REVERSO HOSPITECH, SRL</t>
  </si>
  <si>
    <t>DEVOLUCION 0.15% POR REVERSO HOSPITECH, SRL</t>
  </si>
  <si>
    <t>927525017879/4524000074752</t>
  </si>
  <si>
    <t xml:space="preserve">CARGO POR EL 0.15% EN EL MES DE  AGOSTO 2022 </t>
  </si>
  <si>
    <t>827786706076/827598848575</t>
  </si>
  <si>
    <t xml:space="preserve">CARGO POR COMISION PAGO DGII, NETBANKING Y COMISION TSS EN EL MES DE AGOSTO 2022 </t>
  </si>
  <si>
    <t>CARGO POR COMISION DE MANEJO DE CUENTA EN EL MES DE AGOSTO 2022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</si>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</sst>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6" borderId="0" applyNumberFormat="0" applyBorder="0" applyAlignment="0" applyProtection="0"/>
    <xf numFmtId="0" fontId="20" fillId="18" borderId="7" applyNumberFormat="0" applyAlignment="0" applyProtection="0"/>
    <xf numFmtId="0" fontId="21" fillId="19" borderId="8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24" fillId="9" borderId="7" applyNumberFormat="0" applyAlignment="0" applyProtection="0"/>
    <xf numFmtId="165" fontId="2" fillId="0" borderId="0" applyFont="0" applyFill="0" applyBorder="0" applyAlignment="0" applyProtection="0"/>
    <xf numFmtId="0" fontId="25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24" borderId="0" applyNumberFormat="0" applyBorder="0" applyAlignment="0" applyProtection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7" fillId="18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3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</cellStyleXfs>
  <cellXfs count="76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7" fillId="3" borderId="2" xfId="0" applyNumberFormat="1" applyFont="1" applyFill="1" applyBorder="1"/>
    <xf numFmtId="0" fontId="7" fillId="0" borderId="3" xfId="0" applyNumberFormat="1" applyFont="1" applyBorder="1"/>
    <xf numFmtId="0" fontId="12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1" fontId="8" fillId="2" borderId="5" xfId="0" applyNumberFormat="1" applyFont="1" applyFill="1" applyBorder="1" applyAlignment="1">
      <alignment horizontal="center"/>
    </xf>
    <xf numFmtId="14" fontId="13" fillId="2" borderId="5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wrapText="1"/>
    </xf>
    <xf numFmtId="0" fontId="12" fillId="2" borderId="5" xfId="0" applyFont="1" applyFill="1" applyBorder="1" applyAlignment="1">
      <alignment wrapText="1"/>
    </xf>
    <xf numFmtId="4" fontId="12" fillId="2" borderId="6" xfId="0" applyNumberFormat="1" applyFont="1" applyFill="1" applyBorder="1" applyAlignment="1">
      <alignment horizontal="right"/>
    </xf>
    <xf numFmtId="4" fontId="14" fillId="2" borderId="5" xfId="0" applyNumberFormat="1" applyFont="1" applyFill="1" applyBorder="1"/>
    <xf numFmtId="4" fontId="12" fillId="2" borderId="6" xfId="0" applyNumberFormat="1" applyFont="1" applyFill="1" applyBorder="1" applyAlignment="1">
      <alignment horizontal="center" wrapText="1"/>
    </xf>
    <xf numFmtId="14" fontId="13" fillId="0" borderId="5" xfId="0" applyNumberFormat="1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 wrapText="1"/>
    </xf>
    <xf numFmtId="164" fontId="8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wrapText="1"/>
    </xf>
    <xf numFmtId="1" fontId="7" fillId="2" borderId="5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6" fillId="2" borderId="0" xfId="0" applyNumberFormat="1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 wrapText="1"/>
    </xf>
    <xf numFmtId="4" fontId="15" fillId="2" borderId="0" xfId="0" applyNumberFormat="1" applyFont="1" applyFill="1" applyBorder="1" applyAlignment="1">
      <alignment wrapText="1"/>
    </xf>
    <xf numFmtId="4" fontId="34" fillId="2" borderId="0" xfId="0" applyNumberFormat="1" applyFont="1" applyFill="1" applyBorder="1" applyAlignment="1">
      <alignment horizontal="right"/>
    </xf>
    <xf numFmtId="0" fontId="33" fillId="0" borderId="0" xfId="0" applyNumberFormat="1" applyFont="1"/>
    <xf numFmtId="0" fontId="33" fillId="0" borderId="0" xfId="0" applyFont="1"/>
    <xf numFmtId="0" fontId="33" fillId="2" borderId="0" xfId="0" applyFont="1" applyFill="1"/>
    <xf numFmtId="4" fontId="33" fillId="0" borderId="0" xfId="0" applyNumberFormat="1" applyFont="1" applyAlignment="1">
      <alignment horizontal="right"/>
    </xf>
    <xf numFmtId="4" fontId="33" fillId="2" borderId="0" xfId="0" applyNumberFormat="1" applyFont="1" applyFill="1"/>
    <xf numFmtId="4" fontId="33" fillId="0" borderId="0" xfId="0" applyNumberFormat="1" applyFont="1"/>
    <xf numFmtId="0" fontId="35" fillId="0" borderId="0" xfId="1" applyFont="1" applyBorder="1" applyAlignment="1">
      <alignment horizontal="center"/>
    </xf>
    <xf numFmtId="0" fontId="35" fillId="0" borderId="0" xfId="1" applyFont="1" applyBorder="1" applyAlignment="1">
      <alignment horizontal="center" wrapText="1"/>
    </xf>
    <xf numFmtId="0" fontId="36" fillId="0" borderId="0" xfId="1" applyFont="1" applyBorder="1" applyAlignment="1">
      <alignment horizontal="center" vertical="top"/>
    </xf>
    <xf numFmtId="0" fontId="36" fillId="0" borderId="0" xfId="1" applyFont="1" applyBorder="1" applyAlignment="1">
      <alignment horizontal="center" vertical="top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.santana/Desktop/backu%20de%20adomis/Nueva%20carpeta%20MINORKA%20PAULINO/RELACION%20VENTA%20DE%20SERVICIOS/RELACION%20DE%20CHEQUES%20-%20VENTA%20DE%20SERVICIOS%20Y%20OTROS%20INGRESOS-%20AGOST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7">
          <cell r="B7" t="str">
            <v>CENTRAPOWER SYSTEMS, SRL</v>
          </cell>
          <cell r="C7">
            <v>18271762</v>
          </cell>
          <cell r="D7">
            <v>44777</v>
          </cell>
          <cell r="K7">
            <v>40950</v>
          </cell>
        </row>
        <row r="8">
          <cell r="B8" t="str">
            <v>PROLABFAI, SRL</v>
          </cell>
          <cell r="C8">
            <v>18271259</v>
          </cell>
          <cell r="D8">
            <v>44777</v>
          </cell>
          <cell r="K8">
            <v>38788.5</v>
          </cell>
        </row>
        <row r="9">
          <cell r="B9" t="str">
            <v>CALDERAS DEL CARIBE, SRL</v>
          </cell>
          <cell r="C9">
            <v>18271445</v>
          </cell>
          <cell r="D9">
            <v>44777</v>
          </cell>
          <cell r="K9">
            <v>16094.170000000002</v>
          </cell>
        </row>
        <row r="10">
          <cell r="B10" t="str">
            <v>SURGIPHARMA, SRL</v>
          </cell>
          <cell r="C10">
            <v>18271122</v>
          </cell>
          <cell r="D10">
            <v>44777</v>
          </cell>
          <cell r="K10">
            <v>28500</v>
          </cell>
        </row>
        <row r="11">
          <cell r="B11" t="str">
            <v>BIO NUCLEAR, S.A.</v>
          </cell>
          <cell r="C11">
            <v>18271590</v>
          </cell>
          <cell r="D11">
            <v>44777</v>
          </cell>
          <cell r="K11">
            <v>836041.02999999991</v>
          </cell>
        </row>
        <row r="12">
          <cell r="B12" t="str">
            <v>FLORISTERIA ZUNIFLOR, SRL</v>
          </cell>
          <cell r="C12">
            <v>18297911</v>
          </cell>
          <cell r="D12">
            <v>44778</v>
          </cell>
          <cell r="K12">
            <v>5989</v>
          </cell>
        </row>
        <row r="13">
          <cell r="B13" t="str">
            <v>BARREROS PHARMA-MATERIALES MEDICOS, SRL</v>
          </cell>
          <cell r="C13">
            <v>18349744</v>
          </cell>
          <cell r="D13">
            <v>44782</v>
          </cell>
          <cell r="K13">
            <v>1132875</v>
          </cell>
        </row>
        <row r="14">
          <cell r="B14" t="str">
            <v>FARNASA, SRL</v>
          </cell>
          <cell r="C14">
            <v>18349806</v>
          </cell>
          <cell r="D14">
            <v>44782</v>
          </cell>
          <cell r="K14">
            <v>112596.88</v>
          </cell>
        </row>
        <row r="15">
          <cell r="B15" t="str">
            <v>GSH SUPLIDORES HOSPITALARIOS, SRL</v>
          </cell>
          <cell r="C15">
            <v>18349886</v>
          </cell>
          <cell r="D15">
            <v>44782</v>
          </cell>
          <cell r="K15">
            <v>616964.99</v>
          </cell>
        </row>
        <row r="16">
          <cell r="B16" t="str">
            <v>FARMACIA RUTH, SRL</v>
          </cell>
          <cell r="C16">
            <v>18350176</v>
          </cell>
          <cell r="D16">
            <v>44782</v>
          </cell>
          <cell r="K16">
            <v>53822.25</v>
          </cell>
        </row>
        <row r="17">
          <cell r="B17" t="str">
            <v>LUCY DANIELA SANTOS OROZCO</v>
          </cell>
          <cell r="C17">
            <v>18350285</v>
          </cell>
          <cell r="D17">
            <v>44782</v>
          </cell>
          <cell r="K17">
            <v>21088.68</v>
          </cell>
        </row>
        <row r="18">
          <cell r="B18" t="str">
            <v>YOLEIDY REYES REYES</v>
          </cell>
          <cell r="C18">
            <v>18349954</v>
          </cell>
          <cell r="D18">
            <v>44782</v>
          </cell>
          <cell r="K18">
            <v>9422.01</v>
          </cell>
        </row>
        <row r="19">
          <cell r="B19" t="str">
            <v xml:space="preserve">STANLEY JAVIER DE LEON DURAN </v>
          </cell>
          <cell r="C19">
            <v>18350008</v>
          </cell>
          <cell r="D19">
            <v>44782</v>
          </cell>
          <cell r="K19">
            <v>91431.13</v>
          </cell>
        </row>
        <row r="20">
          <cell r="B20" t="str">
            <v>FRANCISCO ANTONIO GOMEZ DE JESUS</v>
          </cell>
          <cell r="C20">
            <v>18350122</v>
          </cell>
          <cell r="D20">
            <v>44782</v>
          </cell>
          <cell r="K20">
            <v>15200</v>
          </cell>
        </row>
        <row r="21">
          <cell r="B21" t="str">
            <v>LERDIANA ROYER</v>
          </cell>
          <cell r="C21">
            <v>18373078</v>
          </cell>
          <cell r="D21">
            <v>44783</v>
          </cell>
          <cell r="K21">
            <v>10000</v>
          </cell>
        </row>
        <row r="22">
          <cell r="B22" t="str">
            <v>SERCLAMED, SRL</v>
          </cell>
          <cell r="C22">
            <v>18372890</v>
          </cell>
          <cell r="D22">
            <v>44783</v>
          </cell>
          <cell r="K22">
            <v>108643.72</v>
          </cell>
        </row>
        <row r="23">
          <cell r="B23" t="str">
            <v>INGENIERO ROBERTO MORENO Y ASOCIADOS (IMRESA), SRL</v>
          </cell>
          <cell r="C23">
            <v>18403667</v>
          </cell>
          <cell r="D23">
            <v>44785</v>
          </cell>
          <cell r="K23">
            <v>163066.391</v>
          </cell>
        </row>
        <row r="24">
          <cell r="B24" t="str">
            <v>BRENDA BATISTA SANTANA</v>
          </cell>
          <cell r="C24">
            <v>18403516</v>
          </cell>
          <cell r="D24">
            <v>44785</v>
          </cell>
          <cell r="K24">
            <v>10000</v>
          </cell>
        </row>
        <row r="25">
          <cell r="B25" t="str">
            <v>ANALIA KARINA GUZMAN CANELA</v>
          </cell>
          <cell r="C25">
            <v>18403594</v>
          </cell>
          <cell r="D25">
            <v>44785</v>
          </cell>
          <cell r="K25">
            <v>10000</v>
          </cell>
        </row>
        <row r="26">
          <cell r="B26" t="str">
            <v>GERALD SMILL MENDOZA FLEMING</v>
          </cell>
          <cell r="C26">
            <v>18403777</v>
          </cell>
          <cell r="D26">
            <v>44785</v>
          </cell>
          <cell r="K26">
            <v>57781.2</v>
          </cell>
        </row>
        <row r="27">
          <cell r="B27" t="str">
            <v>COLECTOR DE IMPUESTOS INTERNOS</v>
          </cell>
          <cell r="C27">
            <v>18403863</v>
          </cell>
          <cell r="D27">
            <v>44785</v>
          </cell>
          <cell r="K27">
            <v>616432.96</v>
          </cell>
        </row>
        <row r="28">
          <cell r="B28" t="str">
            <v>INVERMATIC, SRL</v>
          </cell>
          <cell r="C28">
            <v>18404568</v>
          </cell>
          <cell r="D28">
            <v>44785</v>
          </cell>
          <cell r="K28">
            <v>365750</v>
          </cell>
        </row>
        <row r="29">
          <cell r="B29" t="str">
            <v xml:space="preserve">HOTELES NACIONALES </v>
          </cell>
          <cell r="C29">
            <v>18513216</v>
          </cell>
          <cell r="D29">
            <v>44791</v>
          </cell>
          <cell r="K29">
            <v>897.95</v>
          </cell>
        </row>
        <row r="30">
          <cell r="B30" t="str">
            <v>HOSPIFAR, SRL</v>
          </cell>
          <cell r="C30">
            <v>18513343</v>
          </cell>
          <cell r="D30">
            <v>44791</v>
          </cell>
          <cell r="K30">
            <v>759690.25</v>
          </cell>
        </row>
        <row r="31">
          <cell r="B31" t="str">
            <v>PAT &amp; MELL PHARMACEUTICALS, SRL</v>
          </cell>
          <cell r="C31">
            <v>18513750</v>
          </cell>
          <cell r="D31">
            <v>44791</v>
          </cell>
          <cell r="K31">
            <v>101009.7</v>
          </cell>
        </row>
        <row r="32">
          <cell r="B32" t="str">
            <v>PRODUCTOS QUIMICOS AVANZADOS PROQUIA, SRL</v>
          </cell>
          <cell r="C32">
            <v>18513853</v>
          </cell>
          <cell r="D32">
            <v>44791</v>
          </cell>
          <cell r="K32">
            <v>292410.39</v>
          </cell>
        </row>
        <row r="33">
          <cell r="B33" t="str">
            <v>OSIRIS &amp; CO, S.A.</v>
          </cell>
          <cell r="C33">
            <v>18513930</v>
          </cell>
          <cell r="D33">
            <v>44791</v>
          </cell>
          <cell r="K33">
            <v>305030.33</v>
          </cell>
        </row>
        <row r="34">
          <cell r="B34" t="str">
            <v>ROOM 360, SRL</v>
          </cell>
          <cell r="C34">
            <v>18517545</v>
          </cell>
          <cell r="D34">
            <v>44791</v>
          </cell>
          <cell r="K34">
            <v>847500</v>
          </cell>
        </row>
        <row r="35">
          <cell r="B35" t="str">
            <v>SUPLIMED, SRL</v>
          </cell>
          <cell r="C35">
            <v>18517102</v>
          </cell>
          <cell r="D35">
            <v>44791</v>
          </cell>
          <cell r="K35">
            <v>699934.2</v>
          </cell>
        </row>
        <row r="36">
          <cell r="B36" t="str">
            <v>COLECTOR DE IMPUESTOS INTERNOS</v>
          </cell>
          <cell r="C36">
            <v>18516762</v>
          </cell>
          <cell r="D36">
            <v>44791</v>
          </cell>
          <cell r="K36">
            <v>54324.2</v>
          </cell>
        </row>
        <row r="37">
          <cell r="B37" t="str">
            <v>INVERSIONES AMALYS, SRL</v>
          </cell>
          <cell r="C37">
            <v>18513640</v>
          </cell>
          <cell r="D37">
            <v>44791</v>
          </cell>
          <cell r="K37">
            <v>905922.33000000007</v>
          </cell>
        </row>
        <row r="38">
          <cell r="B38" t="str">
            <v>MEDELCO, SRL</v>
          </cell>
          <cell r="C38">
            <v>18573826</v>
          </cell>
          <cell r="D38">
            <v>44795</v>
          </cell>
          <cell r="K38">
            <v>445550</v>
          </cell>
        </row>
        <row r="39">
          <cell r="B39" t="str">
            <v>SSP SERVISALUD PREMIUM, SRL</v>
          </cell>
          <cell r="C39">
            <v>18573987</v>
          </cell>
          <cell r="D39">
            <v>117843</v>
          </cell>
          <cell r="K39">
            <v>722475</v>
          </cell>
        </row>
        <row r="40">
          <cell r="B40" t="str">
            <v>GRUPO LIS DIGITAL COLOR GLCD, SRL</v>
          </cell>
          <cell r="C40">
            <v>18574150</v>
          </cell>
          <cell r="D40">
            <v>44795</v>
          </cell>
          <cell r="K40">
            <v>1136259.07</v>
          </cell>
        </row>
        <row r="41">
          <cell r="B41" t="str">
            <v>CEREMO, SRL</v>
          </cell>
          <cell r="C41">
            <v>18574267</v>
          </cell>
          <cell r="D41">
            <v>44795</v>
          </cell>
          <cell r="K41">
            <v>902500</v>
          </cell>
        </row>
        <row r="42">
          <cell r="B42" t="str">
            <v>PLANET MEDICAL SERVICES, SRL</v>
          </cell>
          <cell r="C42">
            <v>18574821</v>
          </cell>
          <cell r="D42">
            <v>44795</v>
          </cell>
          <cell r="K42">
            <v>974597.76</v>
          </cell>
        </row>
        <row r="43">
          <cell r="B43" t="str">
            <v>UNION JDH IMPORTADORES, SRL</v>
          </cell>
          <cell r="C43">
            <v>18574053</v>
          </cell>
          <cell r="D43">
            <v>44795</v>
          </cell>
          <cell r="K43">
            <v>541500</v>
          </cell>
        </row>
        <row r="44">
          <cell r="B44" t="str">
            <v>COLECTOR DE IMPUESTOS INTERNOS</v>
          </cell>
          <cell r="C44">
            <v>18574312</v>
          </cell>
          <cell r="D44">
            <v>44795</v>
          </cell>
          <cell r="K44">
            <v>442.65</v>
          </cell>
        </row>
        <row r="45">
          <cell r="B45" t="str">
            <v>R.D. DIESEL, SRL</v>
          </cell>
          <cell r="C45">
            <v>18573927</v>
          </cell>
          <cell r="D45">
            <v>44795</v>
          </cell>
          <cell r="K45">
            <v>758460.5</v>
          </cell>
        </row>
        <row r="46">
          <cell r="B46" t="str">
            <v>LEIDY ANTONIA MARTINEZ REYES ( CHEQUE NULO)</v>
          </cell>
          <cell r="C46">
            <v>1523</v>
          </cell>
          <cell r="D46">
            <v>44795</v>
          </cell>
          <cell r="K46">
            <v>0</v>
          </cell>
        </row>
        <row r="47">
          <cell r="B47" t="str">
            <v>LEIDY ANTONIA MARTINEZ REYES</v>
          </cell>
          <cell r="C47">
            <v>1524</v>
          </cell>
          <cell r="D47">
            <v>44795</v>
          </cell>
          <cell r="K47">
            <v>29964.65</v>
          </cell>
        </row>
        <row r="48">
          <cell r="B48" t="str">
            <v>SUPLIDORES DE PRODUCTOS DIVERSOS SUPRODI, SRL</v>
          </cell>
          <cell r="C48">
            <v>18643105</v>
          </cell>
          <cell r="D48">
            <v>44799</v>
          </cell>
          <cell r="K48">
            <v>305948.03999999998</v>
          </cell>
        </row>
        <row r="49">
          <cell r="B49" t="str">
            <v>NOMINA DE EMPLEADOS CONTRATADOS</v>
          </cell>
          <cell r="C49">
            <v>18645888</v>
          </cell>
          <cell r="D49">
            <v>44799</v>
          </cell>
          <cell r="K49">
            <v>1589810.51</v>
          </cell>
        </row>
        <row r="50">
          <cell r="B50" t="str">
            <v>TESORERIA DE LA SEGURIDAD SOCIAL</v>
          </cell>
          <cell r="C50">
            <v>182017847</v>
          </cell>
          <cell r="D50">
            <v>44799</v>
          </cell>
          <cell r="K50">
            <v>366191.48</v>
          </cell>
        </row>
        <row r="51">
          <cell r="B51" t="str">
            <v>PEÑA VASQUEZ COMERCIAL, EIRL</v>
          </cell>
          <cell r="C51">
            <v>18647498</v>
          </cell>
          <cell r="D51">
            <v>44799</v>
          </cell>
          <cell r="K51">
            <v>401150</v>
          </cell>
        </row>
        <row r="52">
          <cell r="B52" t="str">
            <v xml:space="preserve">NOMINA COMPENSACION MILITARES </v>
          </cell>
          <cell r="C52">
            <v>18711165</v>
          </cell>
          <cell r="K52">
            <v>137000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4"/>
  <sheetViews>
    <sheetView tabSelected="1" topLeftCell="A67" zoomScale="85" zoomScaleNormal="85" zoomScalePageLayoutView="80" workbookViewId="0">
      <selection activeCell="M76" sqref="M76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4.42578125" customWidth="1"/>
    <col min="4" max="4" width="59.85546875" style="51" customWidth="1"/>
    <col min="5" max="5" width="21.7109375" style="52" customWidth="1"/>
    <col min="6" max="6" width="21.140625" style="45" customWidth="1"/>
    <col min="7" max="7" width="21" customWidth="1"/>
  </cols>
  <sheetData>
    <row r="1" spans="1:13" ht="28.35" customHeight="1" x14ac:dyDescent="0.4">
      <c r="B1" s="53" t="s">
        <v>0</v>
      </c>
      <c r="C1" s="53"/>
      <c r="D1" s="53"/>
      <c r="E1" s="53"/>
      <c r="F1" s="53"/>
      <c r="G1" s="53"/>
      <c r="H1" s="2"/>
      <c r="I1" s="2"/>
      <c r="L1" s="3"/>
      <c r="M1" s="3"/>
    </row>
    <row r="2" spans="1:13" ht="24" customHeight="1" x14ac:dyDescent="0.2">
      <c r="B2" s="54" t="s">
        <v>1</v>
      </c>
      <c r="C2" s="54"/>
      <c r="D2" s="54"/>
      <c r="E2" s="54"/>
      <c r="F2" s="54"/>
      <c r="G2" s="54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55"/>
      <c r="E3" s="55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6" t="s">
        <v>4</v>
      </c>
      <c r="E4" s="56"/>
      <c r="F4" s="56"/>
      <c r="G4" s="9"/>
      <c r="H4" s="3"/>
      <c r="I4" s="3"/>
      <c r="J4" s="3"/>
    </row>
    <row r="5" spans="1:13" ht="28.5" customHeight="1" x14ac:dyDescent="0.35">
      <c r="A5" s="57" t="s">
        <v>5</v>
      </c>
      <c r="B5" s="57"/>
      <c r="C5" s="57"/>
      <c r="D5" s="57"/>
      <c r="E5" s="58" t="s">
        <v>6</v>
      </c>
      <c r="F5" s="58"/>
      <c r="G5" s="59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3.25" customHeight="1" x14ac:dyDescent="0.25">
      <c r="A7" s="16"/>
      <c r="B7" s="60" t="s">
        <v>7</v>
      </c>
      <c r="C7" s="60"/>
      <c r="D7" s="60"/>
      <c r="E7" s="60"/>
      <c r="F7" s="60"/>
      <c r="G7" s="17">
        <v>837410.43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37.5" customHeight="1" x14ac:dyDescent="0.25">
      <c r="A9" s="24">
        <v>1</v>
      </c>
      <c r="B9" s="25">
        <v>44774</v>
      </c>
      <c r="C9" s="26">
        <v>4524000020037</v>
      </c>
      <c r="D9" s="27" t="s">
        <v>15</v>
      </c>
      <c r="E9" s="28">
        <v>40950</v>
      </c>
      <c r="F9" s="29">
        <v>0</v>
      </c>
      <c r="G9" s="30">
        <f>G7+E9-F9</f>
        <v>878360.43</v>
      </c>
    </row>
    <row r="10" spans="1:13" ht="37.5" customHeight="1" x14ac:dyDescent="0.25">
      <c r="A10" s="24">
        <v>2</v>
      </c>
      <c r="B10" s="25">
        <v>44774</v>
      </c>
      <c r="C10" s="26">
        <v>4524000000030</v>
      </c>
      <c r="D10" s="27" t="s">
        <v>16</v>
      </c>
      <c r="E10" s="28">
        <v>61.43</v>
      </c>
      <c r="F10" s="29">
        <v>0</v>
      </c>
      <c r="G10" s="30">
        <f>G9+E10-F10</f>
        <v>878421.8600000001</v>
      </c>
    </row>
    <row r="11" spans="1:13" ht="36.75" customHeight="1" x14ac:dyDescent="0.25">
      <c r="A11" s="24">
        <v>3</v>
      </c>
      <c r="B11" s="31">
        <v>44775</v>
      </c>
      <c r="C11" s="32">
        <v>2.2080200017011002E+17</v>
      </c>
      <c r="D11" s="27" t="s">
        <v>17</v>
      </c>
      <c r="E11" s="28">
        <v>270</v>
      </c>
      <c r="F11" s="29">
        <v>0</v>
      </c>
      <c r="G11" s="30">
        <f t="shared" ref="G11:G70" si="0">G10+E11-F11</f>
        <v>878691.8600000001</v>
      </c>
    </row>
    <row r="12" spans="1:13" ht="37.5" customHeight="1" x14ac:dyDescent="0.25">
      <c r="A12" s="24">
        <v>4</v>
      </c>
      <c r="B12" s="31">
        <v>44776</v>
      </c>
      <c r="C12" s="33">
        <v>4524000000021</v>
      </c>
      <c r="D12" s="27" t="s">
        <v>18</v>
      </c>
      <c r="E12" s="28">
        <v>5000000</v>
      </c>
      <c r="F12" s="29">
        <v>0</v>
      </c>
      <c r="G12" s="30">
        <f t="shared" si="0"/>
        <v>5878691.8600000003</v>
      </c>
    </row>
    <row r="13" spans="1:13" ht="33" customHeight="1" x14ac:dyDescent="0.25">
      <c r="A13" s="24">
        <v>5</v>
      </c>
      <c r="B13" s="34">
        <f>'[1]DETALLADO DE CKS'!D7</f>
        <v>44777</v>
      </c>
      <c r="C13" s="35">
        <f>'[1]DETALLADO DE CKS'!C7</f>
        <v>18271762</v>
      </c>
      <c r="D13" s="36" t="str">
        <f>'[1]DETALLADO DE CKS'!B7</f>
        <v>CENTRAPOWER SYSTEMS, SRL</v>
      </c>
      <c r="E13" s="28">
        <v>0</v>
      </c>
      <c r="F13" s="29">
        <f>'[1]DETALLADO DE CKS'!K7</f>
        <v>40950</v>
      </c>
      <c r="G13" s="30">
        <f t="shared" si="0"/>
        <v>5837741.8600000003</v>
      </c>
    </row>
    <row r="14" spans="1:13" ht="33" customHeight="1" x14ac:dyDescent="0.25">
      <c r="A14" s="24">
        <v>6</v>
      </c>
      <c r="B14" s="34">
        <f>'[1]DETALLADO DE CKS'!D8</f>
        <v>44777</v>
      </c>
      <c r="C14" s="35">
        <f>'[1]DETALLADO DE CKS'!C8</f>
        <v>18271259</v>
      </c>
      <c r="D14" s="36" t="str">
        <f>'[1]DETALLADO DE CKS'!B8</f>
        <v>PROLABFAI, SRL</v>
      </c>
      <c r="E14" s="28">
        <v>0</v>
      </c>
      <c r="F14" s="29">
        <f>'[1]DETALLADO DE CKS'!K8</f>
        <v>38788.5</v>
      </c>
      <c r="G14" s="30">
        <f t="shared" si="0"/>
        <v>5798953.3600000003</v>
      </c>
    </row>
    <row r="15" spans="1:13" ht="33" customHeight="1" x14ac:dyDescent="0.25">
      <c r="A15" s="24">
        <v>7</v>
      </c>
      <c r="B15" s="34">
        <f>'[1]DETALLADO DE CKS'!D9</f>
        <v>44777</v>
      </c>
      <c r="C15" s="35">
        <f>'[1]DETALLADO DE CKS'!C9</f>
        <v>18271445</v>
      </c>
      <c r="D15" s="36" t="str">
        <f>'[1]DETALLADO DE CKS'!B9</f>
        <v>CALDERAS DEL CARIBE, SRL</v>
      </c>
      <c r="E15" s="28">
        <v>0</v>
      </c>
      <c r="F15" s="29">
        <f>'[1]DETALLADO DE CKS'!K9</f>
        <v>16094.170000000002</v>
      </c>
      <c r="G15" s="30">
        <f t="shared" si="0"/>
        <v>5782859.1900000004</v>
      </c>
    </row>
    <row r="16" spans="1:13" ht="33" customHeight="1" x14ac:dyDescent="0.25">
      <c r="A16" s="24">
        <v>8</v>
      </c>
      <c r="B16" s="34">
        <f>'[1]DETALLADO DE CKS'!D10</f>
        <v>44777</v>
      </c>
      <c r="C16" s="35">
        <f>'[1]DETALLADO DE CKS'!C10</f>
        <v>18271122</v>
      </c>
      <c r="D16" s="36" t="str">
        <f>'[1]DETALLADO DE CKS'!B10</f>
        <v>SURGIPHARMA, SRL</v>
      </c>
      <c r="E16" s="28">
        <v>0</v>
      </c>
      <c r="F16" s="29">
        <f>'[1]DETALLADO DE CKS'!K10</f>
        <v>28500</v>
      </c>
      <c r="G16" s="30">
        <f t="shared" si="0"/>
        <v>5754359.1900000004</v>
      </c>
    </row>
    <row r="17" spans="1:7" ht="33" customHeight="1" x14ac:dyDescent="0.25">
      <c r="A17" s="24">
        <v>9</v>
      </c>
      <c r="B17" s="34">
        <f>'[1]DETALLADO DE CKS'!D11</f>
        <v>44777</v>
      </c>
      <c r="C17" s="35">
        <f>'[1]DETALLADO DE CKS'!C11</f>
        <v>18271590</v>
      </c>
      <c r="D17" s="36" t="str">
        <f>'[1]DETALLADO DE CKS'!B11</f>
        <v>BIO NUCLEAR, S.A.</v>
      </c>
      <c r="E17" s="28">
        <v>0</v>
      </c>
      <c r="F17" s="29">
        <f>'[1]DETALLADO DE CKS'!K11</f>
        <v>836041.02999999991</v>
      </c>
      <c r="G17" s="30">
        <f t="shared" si="0"/>
        <v>4918318.16</v>
      </c>
    </row>
    <row r="18" spans="1:7" ht="33" customHeight="1" x14ac:dyDescent="0.25">
      <c r="A18" s="24">
        <v>10</v>
      </c>
      <c r="B18" s="34">
        <f>'[1]DETALLADO DE CKS'!D12</f>
        <v>44778</v>
      </c>
      <c r="C18" s="35">
        <f>'[1]DETALLADO DE CKS'!C12</f>
        <v>18297911</v>
      </c>
      <c r="D18" s="36" t="str">
        <f>'[1]DETALLADO DE CKS'!B12</f>
        <v>FLORISTERIA ZUNIFLOR, SRL</v>
      </c>
      <c r="E18" s="28">
        <v>0</v>
      </c>
      <c r="F18" s="29">
        <f>'[1]DETALLADO DE CKS'!K12</f>
        <v>5989</v>
      </c>
      <c r="G18" s="30">
        <f t="shared" si="0"/>
        <v>4912329.16</v>
      </c>
    </row>
    <row r="19" spans="1:7" ht="33" customHeight="1" x14ac:dyDescent="0.25">
      <c r="A19" s="24">
        <v>11</v>
      </c>
      <c r="B19" s="34">
        <f>'[1]DETALLADO DE CKS'!D13</f>
        <v>44782</v>
      </c>
      <c r="C19" s="35">
        <f>'[1]DETALLADO DE CKS'!C13</f>
        <v>18349744</v>
      </c>
      <c r="D19" s="36" t="str">
        <f>'[1]DETALLADO DE CKS'!B13</f>
        <v>BARREROS PHARMA-MATERIALES MEDICOS, SRL</v>
      </c>
      <c r="E19" s="28">
        <v>0</v>
      </c>
      <c r="F19" s="29">
        <f>'[1]DETALLADO DE CKS'!K13</f>
        <v>1132875</v>
      </c>
      <c r="G19" s="30">
        <f t="shared" si="0"/>
        <v>3779454.16</v>
      </c>
    </row>
    <row r="20" spans="1:7" ht="33" customHeight="1" x14ac:dyDescent="0.25">
      <c r="A20" s="24">
        <v>12</v>
      </c>
      <c r="B20" s="34">
        <f>'[1]DETALLADO DE CKS'!D14</f>
        <v>44782</v>
      </c>
      <c r="C20" s="35">
        <f>'[1]DETALLADO DE CKS'!C14</f>
        <v>18349806</v>
      </c>
      <c r="D20" s="36" t="str">
        <f>'[1]DETALLADO DE CKS'!B14</f>
        <v>FARNASA, SRL</v>
      </c>
      <c r="E20" s="28">
        <v>0</v>
      </c>
      <c r="F20" s="29">
        <f>'[1]DETALLADO DE CKS'!K14</f>
        <v>112596.88</v>
      </c>
      <c r="G20" s="30">
        <f t="shared" si="0"/>
        <v>3666857.2800000003</v>
      </c>
    </row>
    <row r="21" spans="1:7" ht="33" customHeight="1" x14ac:dyDescent="0.25">
      <c r="A21" s="24">
        <v>13</v>
      </c>
      <c r="B21" s="34">
        <f>'[1]DETALLADO DE CKS'!D15</f>
        <v>44782</v>
      </c>
      <c r="C21" s="35">
        <f>'[1]DETALLADO DE CKS'!C15</f>
        <v>18349886</v>
      </c>
      <c r="D21" s="36" t="str">
        <f>'[1]DETALLADO DE CKS'!B15</f>
        <v>GSH SUPLIDORES HOSPITALARIOS, SRL</v>
      </c>
      <c r="E21" s="28">
        <v>0</v>
      </c>
      <c r="F21" s="29">
        <f>'[1]DETALLADO DE CKS'!K15</f>
        <v>616964.99</v>
      </c>
      <c r="G21" s="30">
        <f t="shared" si="0"/>
        <v>3049892.29</v>
      </c>
    </row>
    <row r="22" spans="1:7" ht="33" customHeight="1" x14ac:dyDescent="0.25">
      <c r="A22" s="24">
        <v>14</v>
      </c>
      <c r="B22" s="34">
        <f>'[1]DETALLADO DE CKS'!D16</f>
        <v>44782</v>
      </c>
      <c r="C22" s="35">
        <f>'[1]DETALLADO DE CKS'!C16</f>
        <v>18350176</v>
      </c>
      <c r="D22" s="36" t="str">
        <f>'[1]DETALLADO DE CKS'!B16</f>
        <v>FARMACIA RUTH, SRL</v>
      </c>
      <c r="E22" s="28">
        <v>0</v>
      </c>
      <c r="F22" s="29">
        <f>'[1]DETALLADO DE CKS'!K16</f>
        <v>53822.25</v>
      </c>
      <c r="G22" s="30">
        <f t="shared" si="0"/>
        <v>2996070.04</v>
      </c>
    </row>
    <row r="23" spans="1:7" ht="33" customHeight="1" x14ac:dyDescent="0.25">
      <c r="A23" s="24">
        <v>15</v>
      </c>
      <c r="B23" s="34">
        <f>'[1]DETALLADO DE CKS'!D17</f>
        <v>44782</v>
      </c>
      <c r="C23" s="35">
        <f>'[1]DETALLADO DE CKS'!C17</f>
        <v>18350285</v>
      </c>
      <c r="D23" s="36" t="str">
        <f>'[1]DETALLADO DE CKS'!B17</f>
        <v>LUCY DANIELA SANTOS OROZCO</v>
      </c>
      <c r="E23" s="28">
        <v>0</v>
      </c>
      <c r="F23" s="29">
        <f>'[1]DETALLADO DE CKS'!K17</f>
        <v>21088.68</v>
      </c>
      <c r="G23" s="30">
        <f t="shared" si="0"/>
        <v>2974981.36</v>
      </c>
    </row>
    <row r="24" spans="1:7" ht="33" customHeight="1" x14ac:dyDescent="0.25">
      <c r="A24" s="24">
        <v>16</v>
      </c>
      <c r="B24" s="34">
        <f>'[1]DETALLADO DE CKS'!D18</f>
        <v>44782</v>
      </c>
      <c r="C24" s="35">
        <f>'[1]DETALLADO DE CKS'!C18</f>
        <v>18349954</v>
      </c>
      <c r="D24" s="36" t="str">
        <f>'[1]DETALLADO DE CKS'!B18</f>
        <v>YOLEIDY REYES REYES</v>
      </c>
      <c r="E24" s="28">
        <v>0</v>
      </c>
      <c r="F24" s="29">
        <f>'[1]DETALLADO DE CKS'!K18</f>
        <v>9422.01</v>
      </c>
      <c r="G24" s="30">
        <f t="shared" si="0"/>
        <v>2965559.35</v>
      </c>
    </row>
    <row r="25" spans="1:7" ht="33" customHeight="1" x14ac:dyDescent="0.25">
      <c r="A25" s="24">
        <v>17</v>
      </c>
      <c r="B25" s="34">
        <f>'[1]DETALLADO DE CKS'!D19</f>
        <v>44782</v>
      </c>
      <c r="C25" s="35">
        <f>'[1]DETALLADO DE CKS'!C19</f>
        <v>18350008</v>
      </c>
      <c r="D25" s="36" t="str">
        <f>'[1]DETALLADO DE CKS'!B19</f>
        <v xml:space="preserve">STANLEY JAVIER DE LEON DURAN </v>
      </c>
      <c r="E25" s="28">
        <v>0</v>
      </c>
      <c r="F25" s="29">
        <f>'[1]DETALLADO DE CKS'!K19</f>
        <v>91431.13</v>
      </c>
      <c r="G25" s="30">
        <f t="shared" si="0"/>
        <v>2874128.22</v>
      </c>
    </row>
    <row r="26" spans="1:7" ht="33" customHeight="1" x14ac:dyDescent="0.25">
      <c r="A26" s="24">
        <v>18</v>
      </c>
      <c r="B26" s="34">
        <f>'[1]DETALLADO DE CKS'!D20</f>
        <v>44782</v>
      </c>
      <c r="C26" s="35">
        <f>'[1]DETALLADO DE CKS'!C20</f>
        <v>18350122</v>
      </c>
      <c r="D26" s="36" t="str">
        <f>'[1]DETALLADO DE CKS'!B20</f>
        <v>FRANCISCO ANTONIO GOMEZ DE JESUS</v>
      </c>
      <c r="E26" s="28">
        <v>0</v>
      </c>
      <c r="F26" s="29">
        <f>'[1]DETALLADO DE CKS'!K20</f>
        <v>15200</v>
      </c>
      <c r="G26" s="30">
        <f t="shared" si="0"/>
        <v>2858928.22</v>
      </c>
    </row>
    <row r="27" spans="1:7" ht="33" customHeight="1" x14ac:dyDescent="0.25">
      <c r="A27" s="24">
        <v>19</v>
      </c>
      <c r="B27" s="34">
        <v>44782</v>
      </c>
      <c r="C27" s="35">
        <v>4524000015087</v>
      </c>
      <c r="D27" s="36" t="s">
        <v>19</v>
      </c>
      <c r="E27" s="28">
        <v>10000</v>
      </c>
      <c r="F27" s="29">
        <v>0</v>
      </c>
      <c r="G27" s="30">
        <f t="shared" si="0"/>
        <v>2868928.22</v>
      </c>
    </row>
    <row r="28" spans="1:7" ht="33" customHeight="1" x14ac:dyDescent="0.25">
      <c r="A28" s="24">
        <v>20</v>
      </c>
      <c r="B28" s="34">
        <f>'[1]DETALLADO DE CKS'!D21</f>
        <v>44783</v>
      </c>
      <c r="C28" s="37">
        <f>'[1]DETALLADO DE CKS'!C21</f>
        <v>18373078</v>
      </c>
      <c r="D28" s="36" t="str">
        <f>'[1]DETALLADO DE CKS'!B21</f>
        <v>LERDIANA ROYER</v>
      </c>
      <c r="E28" s="28">
        <v>0</v>
      </c>
      <c r="F28" s="29">
        <f>'[1]DETALLADO DE CKS'!K21</f>
        <v>10000</v>
      </c>
      <c r="G28" s="30">
        <f t="shared" si="0"/>
        <v>2858928.22</v>
      </c>
    </row>
    <row r="29" spans="1:7" ht="33" customHeight="1" x14ac:dyDescent="0.25">
      <c r="A29" s="24">
        <v>21</v>
      </c>
      <c r="B29" s="34">
        <f>'[1]DETALLADO DE CKS'!D22</f>
        <v>44783</v>
      </c>
      <c r="C29" s="35">
        <f>'[1]DETALLADO DE CKS'!C22</f>
        <v>18372890</v>
      </c>
      <c r="D29" s="36" t="str">
        <f>'[1]DETALLADO DE CKS'!B22</f>
        <v>SERCLAMED, SRL</v>
      </c>
      <c r="E29" s="28">
        <v>0</v>
      </c>
      <c r="F29" s="29">
        <f>'[1]DETALLADO DE CKS'!K22</f>
        <v>108643.72</v>
      </c>
      <c r="G29" s="30">
        <f t="shared" si="0"/>
        <v>2750284.5</v>
      </c>
    </row>
    <row r="30" spans="1:7" ht="33" customHeight="1" x14ac:dyDescent="0.25">
      <c r="A30" s="24">
        <v>22</v>
      </c>
      <c r="B30" s="34">
        <v>44783</v>
      </c>
      <c r="C30" s="35">
        <v>4524000000005</v>
      </c>
      <c r="D30" s="36" t="s">
        <v>18</v>
      </c>
      <c r="E30" s="28">
        <v>5000000</v>
      </c>
      <c r="F30" s="29">
        <v>0</v>
      </c>
      <c r="G30" s="30">
        <f t="shared" si="0"/>
        <v>7750284.5</v>
      </c>
    </row>
    <row r="31" spans="1:7" ht="33" customHeight="1" x14ac:dyDescent="0.25">
      <c r="A31" s="24">
        <v>23</v>
      </c>
      <c r="B31" s="34">
        <v>44784</v>
      </c>
      <c r="C31" s="35">
        <v>27588431676</v>
      </c>
      <c r="D31" s="36" t="s">
        <v>20</v>
      </c>
      <c r="E31" s="28">
        <v>2500</v>
      </c>
      <c r="F31" s="29">
        <v>0</v>
      </c>
      <c r="G31" s="30">
        <f t="shared" si="0"/>
        <v>7752784.5</v>
      </c>
    </row>
    <row r="32" spans="1:7" ht="33" customHeight="1" x14ac:dyDescent="0.25">
      <c r="A32" s="24">
        <v>24</v>
      </c>
      <c r="B32" s="34">
        <f>'[1]DETALLADO DE CKS'!D23</f>
        <v>44785</v>
      </c>
      <c r="C32" s="35">
        <f>'[1]DETALLADO DE CKS'!C23</f>
        <v>18403667</v>
      </c>
      <c r="D32" s="36" t="str">
        <f>'[1]DETALLADO DE CKS'!B23</f>
        <v>INGENIERO ROBERTO MORENO Y ASOCIADOS (IMRESA), SRL</v>
      </c>
      <c r="E32" s="28">
        <v>0</v>
      </c>
      <c r="F32" s="29">
        <f>'[1]DETALLADO DE CKS'!K23</f>
        <v>163066.391</v>
      </c>
      <c r="G32" s="30">
        <f t="shared" si="0"/>
        <v>7589718.1090000002</v>
      </c>
    </row>
    <row r="33" spans="1:7" ht="33" customHeight="1" x14ac:dyDescent="0.25">
      <c r="A33" s="24">
        <v>25</v>
      </c>
      <c r="B33" s="34">
        <f>'[1]DETALLADO DE CKS'!D24</f>
        <v>44785</v>
      </c>
      <c r="C33" s="35">
        <f>'[1]DETALLADO DE CKS'!C24</f>
        <v>18403516</v>
      </c>
      <c r="D33" s="36" t="str">
        <f>'[1]DETALLADO DE CKS'!B24</f>
        <v>BRENDA BATISTA SANTANA</v>
      </c>
      <c r="E33" s="28">
        <v>0</v>
      </c>
      <c r="F33" s="29">
        <f>'[1]DETALLADO DE CKS'!K24</f>
        <v>10000</v>
      </c>
      <c r="G33" s="30">
        <f t="shared" si="0"/>
        <v>7579718.1090000002</v>
      </c>
    </row>
    <row r="34" spans="1:7" ht="33" customHeight="1" x14ac:dyDescent="0.25">
      <c r="A34" s="24">
        <v>26</v>
      </c>
      <c r="B34" s="34">
        <f>'[1]DETALLADO DE CKS'!D25</f>
        <v>44785</v>
      </c>
      <c r="C34" s="35">
        <f>'[1]DETALLADO DE CKS'!C25</f>
        <v>18403594</v>
      </c>
      <c r="D34" s="36" t="str">
        <f>'[1]DETALLADO DE CKS'!B25</f>
        <v>ANALIA KARINA GUZMAN CANELA</v>
      </c>
      <c r="E34" s="28">
        <v>0</v>
      </c>
      <c r="F34" s="29">
        <f>'[1]DETALLADO DE CKS'!K25</f>
        <v>10000</v>
      </c>
      <c r="G34" s="30">
        <f t="shared" si="0"/>
        <v>7569718.1090000002</v>
      </c>
    </row>
    <row r="35" spans="1:7" ht="33" customHeight="1" x14ac:dyDescent="0.25">
      <c r="A35" s="24">
        <v>27</v>
      </c>
      <c r="B35" s="34">
        <f>'[1]DETALLADO DE CKS'!D26</f>
        <v>44785</v>
      </c>
      <c r="C35" s="35">
        <f>'[1]DETALLADO DE CKS'!C26</f>
        <v>18403777</v>
      </c>
      <c r="D35" s="36" t="str">
        <f>'[1]DETALLADO DE CKS'!B26</f>
        <v>GERALD SMILL MENDOZA FLEMING</v>
      </c>
      <c r="E35" s="28">
        <v>0</v>
      </c>
      <c r="F35" s="29">
        <f>'[1]DETALLADO DE CKS'!K26</f>
        <v>57781.2</v>
      </c>
      <c r="G35" s="30">
        <f t="shared" si="0"/>
        <v>7511936.909</v>
      </c>
    </row>
    <row r="36" spans="1:7" ht="33" customHeight="1" x14ac:dyDescent="0.25">
      <c r="A36" s="24">
        <v>28</v>
      </c>
      <c r="B36" s="34">
        <f>'[1]DETALLADO DE CKS'!D27</f>
        <v>44785</v>
      </c>
      <c r="C36" s="35">
        <f>'[1]DETALLADO DE CKS'!C27</f>
        <v>18403863</v>
      </c>
      <c r="D36" s="36" t="str">
        <f>'[1]DETALLADO DE CKS'!B27</f>
        <v>COLECTOR DE IMPUESTOS INTERNOS</v>
      </c>
      <c r="E36" s="28">
        <v>0</v>
      </c>
      <c r="F36" s="29">
        <f>'[1]DETALLADO DE CKS'!K27</f>
        <v>616432.96</v>
      </c>
      <c r="G36" s="30">
        <f t="shared" si="0"/>
        <v>6895503.949</v>
      </c>
    </row>
    <row r="37" spans="1:7" ht="33" customHeight="1" x14ac:dyDescent="0.25">
      <c r="A37" s="24">
        <v>29</v>
      </c>
      <c r="B37" s="34">
        <f>'[1]DETALLADO DE CKS'!D28</f>
        <v>44785</v>
      </c>
      <c r="C37" s="35">
        <f>'[1]DETALLADO DE CKS'!C28</f>
        <v>18404568</v>
      </c>
      <c r="D37" s="36" t="str">
        <f>'[1]DETALLADO DE CKS'!B28</f>
        <v>INVERMATIC, SRL</v>
      </c>
      <c r="E37" s="28">
        <v>0</v>
      </c>
      <c r="F37" s="29">
        <f>'[1]DETALLADO DE CKS'!K28</f>
        <v>365750</v>
      </c>
      <c r="G37" s="30">
        <f t="shared" si="0"/>
        <v>6529753.949</v>
      </c>
    </row>
    <row r="38" spans="1:7" ht="33" customHeight="1" x14ac:dyDescent="0.25">
      <c r="A38" s="24">
        <v>30</v>
      </c>
      <c r="B38" s="34">
        <f>'[1]DETALLADO DE CKS'!D29</f>
        <v>44791</v>
      </c>
      <c r="C38" s="35">
        <f>'[1]DETALLADO DE CKS'!C29</f>
        <v>18513216</v>
      </c>
      <c r="D38" s="36" t="str">
        <f>'[1]DETALLADO DE CKS'!B29</f>
        <v xml:space="preserve">HOTELES NACIONALES </v>
      </c>
      <c r="E38" s="28">
        <v>0</v>
      </c>
      <c r="F38" s="29">
        <f>'[1]DETALLADO DE CKS'!K29</f>
        <v>897.95</v>
      </c>
      <c r="G38" s="30">
        <f t="shared" si="0"/>
        <v>6528855.9989999998</v>
      </c>
    </row>
    <row r="39" spans="1:7" ht="33" customHeight="1" x14ac:dyDescent="0.25">
      <c r="A39" s="24">
        <v>31</v>
      </c>
      <c r="B39" s="34">
        <f>'[1]DETALLADO DE CKS'!D30</f>
        <v>44791</v>
      </c>
      <c r="C39" s="35">
        <f>'[1]DETALLADO DE CKS'!C30</f>
        <v>18513343</v>
      </c>
      <c r="D39" s="36" t="str">
        <f>'[1]DETALLADO DE CKS'!B30</f>
        <v>HOSPIFAR, SRL</v>
      </c>
      <c r="E39" s="28">
        <v>0</v>
      </c>
      <c r="F39" s="29">
        <f>'[1]DETALLADO DE CKS'!K30</f>
        <v>759690.25</v>
      </c>
      <c r="G39" s="30">
        <f t="shared" si="0"/>
        <v>5769165.7489999998</v>
      </c>
    </row>
    <row r="40" spans="1:7" ht="33" customHeight="1" x14ac:dyDescent="0.25">
      <c r="A40" s="24">
        <v>32</v>
      </c>
      <c r="B40" s="34">
        <f>'[1]DETALLADO DE CKS'!D31</f>
        <v>44791</v>
      </c>
      <c r="C40" s="35">
        <f>'[1]DETALLADO DE CKS'!C31</f>
        <v>18513750</v>
      </c>
      <c r="D40" s="36" t="str">
        <f>'[1]DETALLADO DE CKS'!B31</f>
        <v>PAT &amp; MELL PHARMACEUTICALS, SRL</v>
      </c>
      <c r="E40" s="28">
        <v>0</v>
      </c>
      <c r="F40" s="29">
        <f>'[1]DETALLADO DE CKS'!K31</f>
        <v>101009.7</v>
      </c>
      <c r="G40" s="30">
        <f t="shared" si="0"/>
        <v>5668156.0489999996</v>
      </c>
    </row>
    <row r="41" spans="1:7" ht="35.25" customHeight="1" x14ac:dyDescent="0.25">
      <c r="A41" s="24">
        <v>33</v>
      </c>
      <c r="B41" s="34">
        <f>'[1]DETALLADO DE CKS'!D32</f>
        <v>44791</v>
      </c>
      <c r="C41" s="35">
        <f>'[1]DETALLADO DE CKS'!C32</f>
        <v>18513853</v>
      </c>
      <c r="D41" s="36" t="str">
        <f>'[1]DETALLADO DE CKS'!B32</f>
        <v>PRODUCTOS QUIMICOS AVANZADOS PROQUIA, SRL</v>
      </c>
      <c r="E41" s="28">
        <v>0</v>
      </c>
      <c r="F41" s="29">
        <f>'[1]DETALLADO DE CKS'!K32</f>
        <v>292410.39</v>
      </c>
      <c r="G41" s="30">
        <f t="shared" si="0"/>
        <v>5375745.659</v>
      </c>
    </row>
    <row r="42" spans="1:7" ht="33" customHeight="1" x14ac:dyDescent="0.25">
      <c r="A42" s="24">
        <v>34</v>
      </c>
      <c r="B42" s="34">
        <f>'[1]DETALLADO DE CKS'!D33</f>
        <v>44791</v>
      </c>
      <c r="C42" s="35">
        <f>'[1]DETALLADO DE CKS'!C33</f>
        <v>18513930</v>
      </c>
      <c r="D42" s="36" t="str">
        <f>'[1]DETALLADO DE CKS'!B33</f>
        <v>OSIRIS &amp; CO, S.A.</v>
      </c>
      <c r="E42" s="28">
        <v>0</v>
      </c>
      <c r="F42" s="29">
        <f>'[1]DETALLADO DE CKS'!K33</f>
        <v>305030.33</v>
      </c>
      <c r="G42" s="30">
        <f t="shared" si="0"/>
        <v>5070715.3289999999</v>
      </c>
    </row>
    <row r="43" spans="1:7" ht="33" customHeight="1" x14ac:dyDescent="0.25">
      <c r="A43" s="24">
        <v>35</v>
      </c>
      <c r="B43" s="34">
        <f>'[1]DETALLADO DE CKS'!D34</f>
        <v>44791</v>
      </c>
      <c r="C43" s="35">
        <f>'[1]DETALLADO DE CKS'!C34</f>
        <v>18517545</v>
      </c>
      <c r="D43" s="36" t="str">
        <f>'[1]DETALLADO DE CKS'!B34</f>
        <v>ROOM 360, SRL</v>
      </c>
      <c r="E43" s="28">
        <v>0</v>
      </c>
      <c r="F43" s="29">
        <f>'[1]DETALLADO DE CKS'!K34</f>
        <v>847500</v>
      </c>
      <c r="G43" s="30">
        <f t="shared" si="0"/>
        <v>4223215.3289999999</v>
      </c>
    </row>
    <row r="44" spans="1:7" ht="33" customHeight="1" x14ac:dyDescent="0.25">
      <c r="A44" s="24">
        <v>36</v>
      </c>
      <c r="B44" s="34">
        <f>'[1]DETALLADO DE CKS'!D35</f>
        <v>44791</v>
      </c>
      <c r="C44" s="35">
        <f>'[1]DETALLADO DE CKS'!C35</f>
        <v>18517102</v>
      </c>
      <c r="D44" s="36" t="str">
        <f>'[1]DETALLADO DE CKS'!B35</f>
        <v>SUPLIMED, SRL</v>
      </c>
      <c r="E44" s="28">
        <v>0</v>
      </c>
      <c r="F44" s="29">
        <f>'[1]DETALLADO DE CKS'!K35</f>
        <v>699934.2</v>
      </c>
      <c r="G44" s="30">
        <f t="shared" si="0"/>
        <v>3523281.1289999997</v>
      </c>
    </row>
    <row r="45" spans="1:7" ht="33" customHeight="1" x14ac:dyDescent="0.25">
      <c r="A45" s="24">
        <v>37</v>
      </c>
      <c r="B45" s="34">
        <f>'[1]DETALLADO DE CKS'!D36</f>
        <v>44791</v>
      </c>
      <c r="C45" s="35">
        <f>'[1]DETALLADO DE CKS'!C36</f>
        <v>18516762</v>
      </c>
      <c r="D45" s="36" t="str">
        <f>'[1]DETALLADO DE CKS'!B36</f>
        <v>COLECTOR DE IMPUESTOS INTERNOS</v>
      </c>
      <c r="E45" s="28">
        <v>0</v>
      </c>
      <c r="F45" s="29">
        <f>'[1]DETALLADO DE CKS'!K36</f>
        <v>54324.2</v>
      </c>
      <c r="G45" s="30">
        <f t="shared" si="0"/>
        <v>3468956.9289999995</v>
      </c>
    </row>
    <row r="46" spans="1:7" ht="33" customHeight="1" x14ac:dyDescent="0.25">
      <c r="A46" s="24">
        <v>38</v>
      </c>
      <c r="B46" s="34">
        <f>'[1]DETALLADO DE CKS'!D37</f>
        <v>44791</v>
      </c>
      <c r="C46" s="35">
        <f>'[1]DETALLADO DE CKS'!C37</f>
        <v>18513640</v>
      </c>
      <c r="D46" s="36" t="str">
        <f>'[1]DETALLADO DE CKS'!B37</f>
        <v>INVERSIONES AMALYS, SRL</v>
      </c>
      <c r="E46" s="28">
        <v>0</v>
      </c>
      <c r="F46" s="29">
        <f>'[1]DETALLADO DE CKS'!K37</f>
        <v>905922.33000000007</v>
      </c>
      <c r="G46" s="30">
        <f t="shared" si="0"/>
        <v>2563034.5989999995</v>
      </c>
    </row>
    <row r="47" spans="1:7" ht="33" customHeight="1" x14ac:dyDescent="0.25">
      <c r="A47" s="24">
        <v>39</v>
      </c>
      <c r="B47" s="34">
        <v>44791</v>
      </c>
      <c r="C47" s="35">
        <v>4524000000014</v>
      </c>
      <c r="D47" s="36" t="s">
        <v>18</v>
      </c>
      <c r="E47" s="28">
        <v>3000000</v>
      </c>
      <c r="F47" s="29">
        <v>0</v>
      </c>
      <c r="G47" s="30">
        <f t="shared" si="0"/>
        <v>5563034.5989999995</v>
      </c>
    </row>
    <row r="48" spans="1:7" ht="33" customHeight="1" x14ac:dyDescent="0.25">
      <c r="A48" s="24">
        <v>41</v>
      </c>
      <c r="B48" s="34">
        <f>'[1]DETALLADO DE CKS'!D38</f>
        <v>44795</v>
      </c>
      <c r="C48" s="35">
        <f>'[1]DETALLADO DE CKS'!C38</f>
        <v>18573826</v>
      </c>
      <c r="D48" s="36" t="str">
        <f>'[1]DETALLADO DE CKS'!B38</f>
        <v>MEDELCO, SRL</v>
      </c>
      <c r="E48" s="28">
        <v>0</v>
      </c>
      <c r="F48" s="29">
        <f>'[1]DETALLADO DE CKS'!K38</f>
        <v>445550</v>
      </c>
      <c r="G48" s="30">
        <f t="shared" si="0"/>
        <v>5117484.5989999995</v>
      </c>
    </row>
    <row r="49" spans="1:7" ht="33" customHeight="1" x14ac:dyDescent="0.25">
      <c r="A49" s="24">
        <v>42</v>
      </c>
      <c r="B49" s="34">
        <f>'[1]DETALLADO DE CKS'!D39</f>
        <v>117843</v>
      </c>
      <c r="C49" s="35">
        <f>'[1]DETALLADO DE CKS'!C39</f>
        <v>18573987</v>
      </c>
      <c r="D49" s="36" t="str">
        <f>'[1]DETALLADO DE CKS'!B39</f>
        <v>SSP SERVISALUD PREMIUM, SRL</v>
      </c>
      <c r="E49" s="28">
        <v>0</v>
      </c>
      <c r="F49" s="29">
        <f>'[1]DETALLADO DE CKS'!K39</f>
        <v>722475</v>
      </c>
      <c r="G49" s="30">
        <f t="shared" si="0"/>
        <v>4395009.5989999995</v>
      </c>
    </row>
    <row r="50" spans="1:7" ht="33" customHeight="1" x14ac:dyDescent="0.25">
      <c r="A50" s="24">
        <v>43</v>
      </c>
      <c r="B50" s="34">
        <f>'[1]DETALLADO DE CKS'!D40</f>
        <v>44795</v>
      </c>
      <c r="C50" s="35">
        <f>'[1]DETALLADO DE CKS'!C40</f>
        <v>18574150</v>
      </c>
      <c r="D50" s="36" t="str">
        <f>'[1]DETALLADO DE CKS'!B40</f>
        <v>GRUPO LIS DIGITAL COLOR GLCD, SRL</v>
      </c>
      <c r="E50" s="28">
        <v>0</v>
      </c>
      <c r="F50" s="29">
        <f>'[1]DETALLADO DE CKS'!K40</f>
        <v>1136259.07</v>
      </c>
      <c r="G50" s="30">
        <f t="shared" si="0"/>
        <v>3258750.5289999992</v>
      </c>
    </row>
    <row r="51" spans="1:7" ht="33" customHeight="1" x14ac:dyDescent="0.25">
      <c r="A51" s="24">
        <v>44</v>
      </c>
      <c r="B51" s="34">
        <f>'[1]DETALLADO DE CKS'!D41</f>
        <v>44795</v>
      </c>
      <c r="C51" s="35">
        <f>'[1]DETALLADO DE CKS'!C41</f>
        <v>18574267</v>
      </c>
      <c r="D51" s="36" t="str">
        <f>'[1]DETALLADO DE CKS'!B41</f>
        <v>CEREMO, SRL</v>
      </c>
      <c r="E51" s="28">
        <v>0</v>
      </c>
      <c r="F51" s="29">
        <f>'[1]DETALLADO DE CKS'!K41</f>
        <v>902500</v>
      </c>
      <c r="G51" s="30">
        <f t="shared" si="0"/>
        <v>2356250.5289999992</v>
      </c>
    </row>
    <row r="52" spans="1:7" ht="33" customHeight="1" x14ac:dyDescent="0.25">
      <c r="A52" s="24">
        <v>45</v>
      </c>
      <c r="B52" s="34">
        <f>'[1]DETALLADO DE CKS'!D42</f>
        <v>44795</v>
      </c>
      <c r="C52" s="35">
        <f>'[1]DETALLADO DE CKS'!C42</f>
        <v>18574821</v>
      </c>
      <c r="D52" s="36" t="str">
        <f>'[1]DETALLADO DE CKS'!B42</f>
        <v>PLANET MEDICAL SERVICES, SRL</v>
      </c>
      <c r="E52" s="28">
        <v>0</v>
      </c>
      <c r="F52" s="29">
        <f>'[1]DETALLADO DE CKS'!K42</f>
        <v>974597.76</v>
      </c>
      <c r="G52" s="30">
        <f t="shared" si="0"/>
        <v>1381652.7689999992</v>
      </c>
    </row>
    <row r="53" spans="1:7" ht="33" customHeight="1" x14ac:dyDescent="0.25">
      <c r="A53" s="24">
        <v>46</v>
      </c>
      <c r="B53" s="34">
        <f>'[1]DETALLADO DE CKS'!D43</f>
        <v>44795</v>
      </c>
      <c r="C53" s="35">
        <f>'[1]DETALLADO DE CKS'!C43</f>
        <v>18574053</v>
      </c>
      <c r="D53" s="36" t="str">
        <f>'[1]DETALLADO DE CKS'!B43</f>
        <v>UNION JDH IMPORTADORES, SRL</v>
      </c>
      <c r="E53" s="28">
        <v>0</v>
      </c>
      <c r="F53" s="29">
        <f>'[1]DETALLADO DE CKS'!K43</f>
        <v>541500</v>
      </c>
      <c r="G53" s="30">
        <f t="shared" si="0"/>
        <v>840152.76899999916</v>
      </c>
    </row>
    <row r="54" spans="1:7" ht="33" customHeight="1" x14ac:dyDescent="0.25">
      <c r="A54" s="24">
        <v>47</v>
      </c>
      <c r="B54" s="34">
        <f>'[1]DETALLADO DE CKS'!D44</f>
        <v>44795</v>
      </c>
      <c r="C54" s="35">
        <f>'[1]DETALLADO DE CKS'!C44</f>
        <v>18574312</v>
      </c>
      <c r="D54" s="36" t="str">
        <f>'[1]DETALLADO DE CKS'!B44</f>
        <v>COLECTOR DE IMPUESTOS INTERNOS</v>
      </c>
      <c r="E54" s="28">
        <v>0</v>
      </c>
      <c r="F54" s="29">
        <f>'[1]DETALLADO DE CKS'!K44</f>
        <v>442.65</v>
      </c>
      <c r="G54" s="30">
        <f t="shared" si="0"/>
        <v>839710.11899999913</v>
      </c>
    </row>
    <row r="55" spans="1:7" ht="33" customHeight="1" x14ac:dyDescent="0.25">
      <c r="A55" s="24">
        <v>48</v>
      </c>
      <c r="B55" s="34">
        <f>'[1]DETALLADO DE CKS'!D45</f>
        <v>44795</v>
      </c>
      <c r="C55" s="35">
        <f>'[1]DETALLADO DE CKS'!C45</f>
        <v>18573927</v>
      </c>
      <c r="D55" s="36" t="str">
        <f>'[1]DETALLADO DE CKS'!B45</f>
        <v>R.D. DIESEL, SRL</v>
      </c>
      <c r="E55" s="28">
        <v>0</v>
      </c>
      <c r="F55" s="29">
        <f>'[1]DETALLADO DE CKS'!K45</f>
        <v>758460.5</v>
      </c>
      <c r="G55" s="30">
        <f t="shared" si="0"/>
        <v>81249.618999999133</v>
      </c>
    </row>
    <row r="56" spans="1:7" ht="33" customHeight="1" x14ac:dyDescent="0.25">
      <c r="A56" s="24">
        <v>40</v>
      </c>
      <c r="B56" s="34">
        <v>44791</v>
      </c>
      <c r="C56" s="35">
        <v>4524000000014</v>
      </c>
      <c r="D56" s="36" t="s">
        <v>21</v>
      </c>
      <c r="E56" s="28">
        <v>1137.69</v>
      </c>
      <c r="F56" s="29">
        <v>0</v>
      </c>
      <c r="G56" s="30">
        <f t="shared" si="0"/>
        <v>82387.308999999135</v>
      </c>
    </row>
    <row r="57" spans="1:7" ht="33" customHeight="1" x14ac:dyDescent="0.25">
      <c r="A57" s="24">
        <v>49</v>
      </c>
      <c r="B57" s="34">
        <f>'[1]DETALLADO DE CKS'!D46</f>
        <v>44795</v>
      </c>
      <c r="C57" s="35">
        <f>'[1]DETALLADO DE CKS'!C46</f>
        <v>1523</v>
      </c>
      <c r="D57" s="36" t="str">
        <f>'[1]DETALLADO DE CKS'!B46</f>
        <v>LEIDY ANTONIA MARTINEZ REYES ( CHEQUE NULO)</v>
      </c>
      <c r="E57" s="28">
        <v>0</v>
      </c>
      <c r="F57" s="29">
        <f>'[1]DETALLADO DE CKS'!K46</f>
        <v>0</v>
      </c>
      <c r="G57" s="30">
        <f t="shared" si="0"/>
        <v>82387.308999999135</v>
      </c>
    </row>
    <row r="58" spans="1:7" ht="33" customHeight="1" x14ac:dyDescent="0.25">
      <c r="A58" s="24">
        <v>50</v>
      </c>
      <c r="B58" s="34">
        <f>'[1]DETALLADO DE CKS'!D47</f>
        <v>44795</v>
      </c>
      <c r="C58" s="35">
        <f>'[1]DETALLADO DE CKS'!C47</f>
        <v>1524</v>
      </c>
      <c r="D58" s="36" t="str">
        <f>'[1]DETALLADO DE CKS'!B47</f>
        <v>LEIDY ANTONIA MARTINEZ REYES</v>
      </c>
      <c r="E58" s="28">
        <v>0</v>
      </c>
      <c r="F58" s="29">
        <f>'[1]DETALLADO DE CKS'!K47</f>
        <v>29964.65</v>
      </c>
      <c r="G58" s="30">
        <f t="shared" si="0"/>
        <v>52422.658999999134</v>
      </c>
    </row>
    <row r="59" spans="1:7" ht="33" customHeight="1" x14ac:dyDescent="0.25">
      <c r="A59" s="24">
        <v>51</v>
      </c>
      <c r="B59" s="34">
        <v>44797</v>
      </c>
      <c r="C59" s="35">
        <v>4524000000006</v>
      </c>
      <c r="D59" s="36" t="s">
        <v>18</v>
      </c>
      <c r="E59" s="28">
        <v>3000000</v>
      </c>
      <c r="F59" s="29">
        <v>0</v>
      </c>
      <c r="G59" s="30">
        <f t="shared" si="0"/>
        <v>3052422.6589999991</v>
      </c>
    </row>
    <row r="60" spans="1:7" ht="33" customHeight="1" x14ac:dyDescent="0.25">
      <c r="A60" s="24">
        <v>52</v>
      </c>
      <c r="B60" s="34">
        <f>'[1]DETALLADO DE CKS'!D48</f>
        <v>44799</v>
      </c>
      <c r="C60" s="35">
        <f>'[1]DETALLADO DE CKS'!C48</f>
        <v>18643105</v>
      </c>
      <c r="D60" s="36" t="str">
        <f>'[1]DETALLADO DE CKS'!B48</f>
        <v>SUPLIDORES DE PRODUCTOS DIVERSOS SUPRODI, SRL</v>
      </c>
      <c r="E60" s="28">
        <v>0</v>
      </c>
      <c r="F60" s="29">
        <f>'[1]DETALLADO DE CKS'!K48</f>
        <v>305948.03999999998</v>
      </c>
      <c r="G60" s="30">
        <f t="shared" si="0"/>
        <v>2746474.618999999</v>
      </c>
    </row>
    <row r="61" spans="1:7" ht="33" customHeight="1" x14ac:dyDescent="0.25">
      <c r="A61" s="24">
        <v>53</v>
      </c>
      <c r="B61" s="34">
        <f>'[1]DETALLADO DE CKS'!D49</f>
        <v>44799</v>
      </c>
      <c r="C61" s="35">
        <f>'[1]DETALLADO DE CKS'!C49</f>
        <v>18645888</v>
      </c>
      <c r="D61" s="36" t="str">
        <f>'[1]DETALLADO DE CKS'!B49</f>
        <v>NOMINA DE EMPLEADOS CONTRATADOS</v>
      </c>
      <c r="E61" s="28">
        <v>0</v>
      </c>
      <c r="F61" s="29">
        <f>'[1]DETALLADO DE CKS'!K49</f>
        <v>1589810.51</v>
      </c>
      <c r="G61" s="30">
        <f t="shared" si="0"/>
        <v>1156664.108999999</v>
      </c>
    </row>
    <row r="62" spans="1:7" ht="33" customHeight="1" x14ac:dyDescent="0.25">
      <c r="A62" s="24">
        <v>54</v>
      </c>
      <c r="B62" s="34">
        <f>'[1]DETALLADO DE CKS'!D50</f>
        <v>44799</v>
      </c>
      <c r="C62" s="35">
        <f>'[1]DETALLADO DE CKS'!C50</f>
        <v>182017847</v>
      </c>
      <c r="D62" s="36" t="str">
        <f>'[1]DETALLADO DE CKS'!B50</f>
        <v>TESORERIA DE LA SEGURIDAD SOCIAL</v>
      </c>
      <c r="E62" s="28">
        <v>0</v>
      </c>
      <c r="F62" s="29">
        <f>'[1]DETALLADO DE CKS'!K50</f>
        <v>366191.48</v>
      </c>
      <c r="G62" s="30">
        <f t="shared" si="0"/>
        <v>790472.62899999903</v>
      </c>
    </row>
    <row r="63" spans="1:7" ht="33" customHeight="1" x14ac:dyDescent="0.25">
      <c r="A63" s="24">
        <v>55</v>
      </c>
      <c r="B63" s="34">
        <f>'[1]DETALLADO DE CKS'!D51</f>
        <v>44799</v>
      </c>
      <c r="C63" s="35">
        <f>'[1]DETALLADO DE CKS'!C51</f>
        <v>18647498</v>
      </c>
      <c r="D63" s="36" t="str">
        <f>'[1]DETALLADO DE CKS'!B51</f>
        <v>PEÑA VASQUEZ COMERCIAL, EIRL</v>
      </c>
      <c r="E63" s="28">
        <v>0</v>
      </c>
      <c r="F63" s="29">
        <f>'[1]DETALLADO DE CKS'!K51</f>
        <v>401150</v>
      </c>
      <c r="G63" s="30">
        <f t="shared" si="0"/>
        <v>389322.62899999903</v>
      </c>
    </row>
    <row r="64" spans="1:7" ht="33" customHeight="1" x14ac:dyDescent="0.25">
      <c r="A64" s="24">
        <v>56</v>
      </c>
      <c r="B64" s="34">
        <v>44803</v>
      </c>
      <c r="C64" s="35">
        <f>'[1]DETALLADO DE CKS'!C52</f>
        <v>18711165</v>
      </c>
      <c r="D64" s="36" t="str">
        <f>'[1]DETALLADO DE CKS'!B52</f>
        <v xml:space="preserve">NOMINA COMPENSACION MILITARES </v>
      </c>
      <c r="E64" s="28">
        <v>0</v>
      </c>
      <c r="F64" s="29">
        <f>'[1]DETALLADO DE CKS'!K52</f>
        <v>137000</v>
      </c>
      <c r="G64" s="30">
        <f t="shared" si="0"/>
        <v>252322.62899999903</v>
      </c>
    </row>
    <row r="65" spans="1:13" ht="33" customHeight="1" x14ac:dyDescent="0.25">
      <c r="A65" s="24">
        <v>57</v>
      </c>
      <c r="B65" s="34">
        <v>44803</v>
      </c>
      <c r="C65" s="35">
        <v>18710588</v>
      </c>
      <c r="D65" s="36" t="s">
        <v>22</v>
      </c>
      <c r="E65" s="28">
        <v>0</v>
      </c>
      <c r="F65" s="29">
        <v>190000</v>
      </c>
      <c r="G65" s="30">
        <f t="shared" si="0"/>
        <v>62322.628999999026</v>
      </c>
    </row>
    <row r="66" spans="1:13" ht="33" customHeight="1" x14ac:dyDescent="0.25">
      <c r="A66" s="24">
        <v>58</v>
      </c>
      <c r="B66" s="34">
        <v>44804</v>
      </c>
      <c r="C66" s="35">
        <v>4524000020602</v>
      </c>
      <c r="D66" s="36" t="s">
        <v>23</v>
      </c>
      <c r="E66" s="28">
        <v>190000</v>
      </c>
      <c r="F66" s="29">
        <v>0</v>
      </c>
      <c r="G66" s="30">
        <f t="shared" si="0"/>
        <v>252322.62899999903</v>
      </c>
    </row>
    <row r="67" spans="1:13" ht="33" customHeight="1" x14ac:dyDescent="0.25">
      <c r="A67" s="24">
        <v>59</v>
      </c>
      <c r="B67" s="34">
        <v>44804</v>
      </c>
      <c r="C67" s="35">
        <v>4524000000502</v>
      </c>
      <c r="D67" s="27" t="s">
        <v>24</v>
      </c>
      <c r="E67" s="28">
        <v>285</v>
      </c>
      <c r="F67" s="29">
        <v>0</v>
      </c>
      <c r="G67" s="30">
        <f t="shared" si="0"/>
        <v>252607.62899999903</v>
      </c>
    </row>
    <row r="68" spans="1:13" ht="39.75" customHeight="1" x14ac:dyDescent="0.25">
      <c r="A68" s="24">
        <v>60</v>
      </c>
      <c r="B68" s="34">
        <v>44804</v>
      </c>
      <c r="C68" s="37" t="s">
        <v>25</v>
      </c>
      <c r="D68" s="36" t="s">
        <v>26</v>
      </c>
      <c r="E68" s="28">
        <v>0</v>
      </c>
      <c r="F68" s="29">
        <v>24826.639999999999</v>
      </c>
      <c r="G68" s="30">
        <f t="shared" si="0"/>
        <v>227780.98899999901</v>
      </c>
    </row>
    <row r="69" spans="1:13" ht="44.25" customHeight="1" x14ac:dyDescent="0.25">
      <c r="A69" s="24">
        <v>61</v>
      </c>
      <c r="B69" s="34">
        <v>44804</v>
      </c>
      <c r="C69" s="37" t="s">
        <v>27</v>
      </c>
      <c r="D69" s="36" t="s">
        <v>28</v>
      </c>
      <c r="E69" s="28">
        <v>0</v>
      </c>
      <c r="F69" s="29">
        <v>320</v>
      </c>
      <c r="G69" s="30">
        <f t="shared" si="0"/>
        <v>227460.98899999901</v>
      </c>
    </row>
    <row r="70" spans="1:13" ht="42" customHeight="1" x14ac:dyDescent="0.25">
      <c r="A70" s="24">
        <v>62</v>
      </c>
      <c r="B70" s="34">
        <v>44804</v>
      </c>
      <c r="C70" s="35">
        <v>9990002</v>
      </c>
      <c r="D70" s="36" t="s">
        <v>29</v>
      </c>
      <c r="E70" s="38">
        <v>0</v>
      </c>
      <c r="F70" s="29">
        <v>175</v>
      </c>
      <c r="G70" s="30">
        <f t="shared" si="0"/>
        <v>227285.98899999901</v>
      </c>
    </row>
    <row r="71" spans="1:13" ht="30.75" customHeight="1" x14ac:dyDescent="0.25">
      <c r="A71" s="39"/>
      <c r="B71" s="40"/>
      <c r="C71" s="41"/>
      <c r="D71" s="42" t="s">
        <v>30</v>
      </c>
      <c r="E71" s="43">
        <f>SUM(E13:E70)</f>
        <v>11203922.690000001</v>
      </c>
      <c r="F71" s="43">
        <f>SUM(F13:F70)</f>
        <v>16855328.561000001</v>
      </c>
      <c r="G71" s="44">
        <f>G70</f>
        <v>227285.98899999901</v>
      </c>
      <c r="H71" s="3"/>
      <c r="I71" s="3"/>
      <c r="J71" s="3"/>
      <c r="K71" s="3"/>
      <c r="L71" s="3"/>
      <c r="M71" s="3"/>
    </row>
    <row r="72" spans="1:13" ht="29.25" customHeight="1" x14ac:dyDescent="0.25">
      <c r="A72" s="39"/>
      <c r="B72" s="40"/>
      <c r="C72" s="41"/>
      <c r="D72" s="42"/>
      <c r="E72" s="43"/>
      <c r="F72" s="43"/>
      <c r="G72" s="43"/>
      <c r="H72" s="3"/>
      <c r="I72" s="3"/>
      <c r="J72" s="3"/>
      <c r="K72" s="3"/>
      <c r="L72" s="3"/>
      <c r="M72" s="3"/>
    </row>
    <row r="73" spans="1:13" ht="30" customHeight="1" x14ac:dyDescent="0.25">
      <c r="A73" s="61"/>
      <c r="B73" s="62"/>
      <c r="C73" s="63"/>
      <c r="D73" s="64"/>
      <c r="E73" s="65"/>
      <c r="F73" s="65"/>
      <c r="G73" s="65"/>
      <c r="H73" s="3"/>
      <c r="I73" s="3"/>
      <c r="J73" s="3"/>
      <c r="K73" s="3"/>
      <c r="L73" s="3"/>
      <c r="M73" s="3"/>
    </row>
    <row r="74" spans="1:13" ht="16.5" customHeight="1" x14ac:dyDescent="0.2">
      <c r="A74" s="66"/>
      <c r="B74" s="67"/>
      <c r="C74" s="68"/>
      <c r="D74" s="46"/>
      <c r="E74" s="69"/>
      <c r="F74" s="70"/>
      <c r="G74" s="71"/>
      <c r="H74" s="3"/>
      <c r="I74" s="3"/>
      <c r="J74" s="3"/>
      <c r="K74" s="3"/>
      <c r="L74" s="3"/>
      <c r="M74" s="3"/>
    </row>
    <row r="75" spans="1:13" ht="21.75" customHeight="1" x14ac:dyDescent="0.2">
      <c r="A75" s="72" t="s">
        <v>31</v>
      </c>
      <c r="B75" s="72"/>
      <c r="C75" s="72"/>
      <c r="D75" s="73" t="s">
        <v>32</v>
      </c>
      <c r="E75" s="72" t="s">
        <v>33</v>
      </c>
      <c r="F75" s="72"/>
      <c r="G75" s="72"/>
    </row>
    <row r="76" spans="1:13" ht="22.5" customHeight="1" x14ac:dyDescent="0.2">
      <c r="A76" s="74" t="s">
        <v>34</v>
      </c>
      <c r="B76" s="74"/>
      <c r="C76" s="74"/>
      <c r="D76" s="75" t="s">
        <v>35</v>
      </c>
      <c r="E76" s="74" t="s">
        <v>36</v>
      </c>
      <c r="F76" s="74"/>
      <c r="G76" s="74"/>
    </row>
    <row r="77" spans="1:13" ht="30" customHeight="1" x14ac:dyDescent="0.2">
      <c r="A77"/>
      <c r="B77" s="47"/>
      <c r="C77" s="47"/>
      <c r="D77" s="48"/>
      <c r="E77" s="49"/>
      <c r="F77" s="50"/>
      <c r="G77" s="47"/>
      <c r="H77" s="3"/>
      <c r="I77" s="3"/>
      <c r="J77" s="3"/>
      <c r="K77" s="3"/>
      <c r="L77" s="3"/>
      <c r="M77" s="3"/>
    </row>
    <row r="78" spans="1:13" ht="30" customHeight="1" x14ac:dyDescent="0.2">
      <c r="A78"/>
      <c r="B78" s="47"/>
      <c r="C78" s="47"/>
      <c r="D78" s="48"/>
      <c r="E78" s="49"/>
      <c r="F78" s="50"/>
      <c r="G78" s="47"/>
      <c r="H78" s="3"/>
      <c r="I78" s="3"/>
      <c r="J78" s="3"/>
      <c r="K78" s="3"/>
      <c r="L78" s="3"/>
      <c r="M78" s="3"/>
    </row>
    <row r="79" spans="1:13" ht="30" customHeight="1" x14ac:dyDescent="0.2">
      <c r="A79"/>
      <c r="B79" s="47"/>
      <c r="C79" s="47"/>
      <c r="D79" s="48"/>
      <c r="E79" s="49"/>
      <c r="F79" s="50"/>
      <c r="G79" s="47"/>
      <c r="H79" s="3"/>
      <c r="I79" s="3"/>
      <c r="J79" s="3"/>
      <c r="K79" s="3"/>
      <c r="L79" s="3"/>
      <c r="M79" s="3"/>
    </row>
    <row r="80" spans="1:13" ht="30" customHeight="1" x14ac:dyDescent="0.2">
      <c r="A80"/>
      <c r="B80" s="47"/>
      <c r="C80" s="47"/>
      <c r="D80" s="48"/>
      <c r="E80" s="49"/>
      <c r="F80" s="50"/>
      <c r="G80" s="47"/>
      <c r="H80" s="3"/>
      <c r="I80" s="3"/>
      <c r="J80" s="3"/>
      <c r="K80" s="3"/>
      <c r="L80" s="3"/>
      <c r="M80" s="3"/>
    </row>
    <row r="81" spans="1:13" ht="28.15" customHeight="1" x14ac:dyDescent="0.2">
      <c r="A81"/>
      <c r="B81" s="47"/>
      <c r="C81" s="47"/>
      <c r="D81" s="48"/>
      <c r="E81" s="49"/>
      <c r="F81" s="50"/>
      <c r="G81" s="47"/>
      <c r="H81" s="3"/>
      <c r="I81" s="3"/>
      <c r="J81" s="3"/>
      <c r="K81" s="3"/>
      <c r="L81" s="3"/>
      <c r="M81" s="3"/>
    </row>
    <row r="82" spans="1:13" ht="28.15" customHeight="1" x14ac:dyDescent="0.2">
      <c r="A82"/>
      <c r="B82" s="47"/>
      <c r="C82" s="47"/>
      <c r="D82" s="48"/>
      <c r="E82" s="49"/>
      <c r="F82" s="50"/>
      <c r="G82" s="47"/>
      <c r="H82" s="3"/>
      <c r="I82" s="3"/>
      <c r="J82" s="3"/>
      <c r="K82" s="3"/>
      <c r="L82" s="3"/>
      <c r="M82" s="3"/>
    </row>
    <row r="83" spans="1:13" ht="15" x14ac:dyDescent="0.2">
      <c r="A83"/>
      <c r="B83" s="47"/>
      <c r="C83" s="47"/>
      <c r="D83" s="48"/>
      <c r="E83" s="49"/>
      <c r="F83" s="50"/>
      <c r="G83" s="47"/>
      <c r="H83" s="3"/>
      <c r="I83" s="3"/>
      <c r="J83" s="3"/>
      <c r="K83" s="3"/>
      <c r="L83" s="3"/>
      <c r="M83" s="3"/>
    </row>
    <row r="84" spans="1:13" ht="15" x14ac:dyDescent="0.2">
      <c r="A84"/>
      <c r="B84" s="47"/>
      <c r="C84" s="47"/>
      <c r="D84" s="48"/>
      <c r="E84" s="49"/>
      <c r="F84" s="50"/>
      <c r="G84" s="47"/>
    </row>
  </sheetData>
  <mergeCells count="11">
    <mergeCell ref="B7:F7"/>
    <mergeCell ref="A75:C75"/>
    <mergeCell ref="E75:G75"/>
    <mergeCell ref="A76:C76"/>
    <mergeCell ref="E76:G76"/>
    <mergeCell ref="B1:G1"/>
    <mergeCell ref="B2:G2"/>
    <mergeCell ref="D3:E3"/>
    <mergeCell ref="D4:F4"/>
    <mergeCell ref="A5:D5"/>
    <mergeCell ref="E5:G5"/>
  </mergeCells>
  <printOptions horizontalCentered="1"/>
  <pageMargins left="0.46685606060606061" right="0.25" top="0.75" bottom="0.75" header="0.3" footer="0.3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BANCO</vt:lpstr>
      <vt:lpstr>'LIBRO BANCO'!Área_de_impresión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2022-09-29T17:05:26Z</cp:lastPrinted>
  <dcterms:created xsi:type="dcterms:W3CDTF">2022-09-07T16:05:35Z</dcterms:created>
  <dcterms:modified xsi:type="dcterms:W3CDTF">2022-09-29T17:05:33Z</dcterms:modified>
</cp:coreProperties>
</file>