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6\FINANZAS\BALANCE GENERAL\"/>
    </mc:Choice>
  </mc:AlternateContent>
  <xr:revisionPtr revIDLastSave="0" documentId="13_ncr:1_{40A0A120-F21F-4854-B6C5-DEF7244343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 SNS " sheetId="1" r:id="rId1"/>
  </sheets>
  <externalReferences>
    <externalReference r:id="rId2"/>
  </externalReferences>
  <definedNames>
    <definedName name="_xlnm.Print_Area" localSheetId="0">'ESF SNS '!$C$1:$I$82</definedName>
    <definedName name="_xlnm.Print_Titles" localSheetId="0">'ESF SNS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7" i="1" l="1"/>
  <c r="F56" i="1"/>
  <c r="F59" i="1" s="1"/>
  <c r="H51" i="1"/>
  <c r="H61" i="1" s="1"/>
  <c r="F48" i="1"/>
  <c r="F44" i="1"/>
  <c r="H40" i="1"/>
  <c r="F37" i="1"/>
  <c r="F35" i="1"/>
  <c r="F32" i="1"/>
  <c r="H25" i="1"/>
  <c r="F22" i="1"/>
  <c r="F25" i="1" s="1"/>
  <c r="H15" i="1"/>
  <c r="F12" i="1"/>
  <c r="F8" i="1"/>
  <c r="F15" i="1" l="1"/>
  <c r="F27" i="1" s="1"/>
  <c r="H27" i="1"/>
  <c r="F40" i="1"/>
  <c r="F50" i="1"/>
  <c r="F51" i="1" l="1"/>
  <c r="F61" i="1" s="1"/>
  <c r="K28" i="1" s="1"/>
</calcChain>
</file>

<file path=xl/sharedStrings.xml><?xml version="1.0" encoding="utf-8"?>
<sst xmlns="http://schemas.openxmlformats.org/spreadsheetml/2006/main" count="94" uniqueCount="88">
  <si>
    <t>Estado de Situación Financiera</t>
  </si>
  <si>
    <t>Del ejercicio terminado al 28 de Febrero 2026</t>
  </si>
  <si>
    <t>(Valores en RD$)</t>
  </si>
  <si>
    <t>Mapeo</t>
  </si>
  <si>
    <t>º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</si>
  <si>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</si>
  <si>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</si>
  <si>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</si>
  <si>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</si>
  <si>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</si>
  <si>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</si>
  <si>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</si>
  <si>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</si>
  <si>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</si>
  <si>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</si>
  <si>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</si>
  <si>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</si>
  <si>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</si>
  <si>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 xml:space="preserve"> 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</si>
  <si>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</si>
  <si>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</si>
  <si>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</si>
  <si>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</si>
  <si>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</si>
  <si>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</si>
  <si>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</si>
  <si>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</si>
  <si>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</si>
  <si>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</si>
  <si>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</si>
  <si>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</si>
  <si>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</si>
  <si>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</si>
  <si>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</si>
  <si>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</si>
  <si>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</si>
  <si>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</si>
  <si>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</si>
  <si>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</si>
  <si>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</si>
  <si>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</si>
  <si>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</si>
  <si>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</si>
  <si>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</si>
  <si>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</si>
  <si>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</si>
  <si>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</si>
  <si>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</si>
  <si>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</si>
  <si>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</si>
  <si>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</si>
  <si>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</si>
  <si>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</si>
  <si>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</si>
  <si>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</si>
  <si>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</si>
  <si>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</si>
  <si>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</si>
  <si>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</si>
  <si>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</si>
  <si>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</si>
  <si>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</si>
  <si>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</si>
  <si>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</si>
  <si>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</si>
  <si>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</si>
  <si>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</si>
  <si>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</si>
  <si>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</si>
  <si>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</si>
  <si>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</si>
  <si>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</si>
  <si>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</si>
  <si>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</si>
  <si>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</si>
  <si>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</si>
  <si>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</si>
  <si>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Capital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</si>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</sst>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.00\ _P_t_s_-;\-* #,##0.00\ _P_t_s_-;_-* &quot;-&quot;??\ _P_t_s_-;_-@_-"/>
    <numFmt numFmtId="167" formatCode="_(&quot;RD$&quot;* #,##0.00_);_(&quot;RD$&quot;* \(#,##0.00\);_(&quot;RD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1" fillId="0" borderId="0"/>
    <xf numFmtId="0" fontId="1" fillId="0" borderId="0"/>
    <xf numFmtId="0" fontId="3" fillId="0" borderId="0"/>
    <xf numFmtId="0" fontId="12" fillId="0" borderId="0"/>
    <xf numFmtId="0" fontId="12" fillId="0" borderId="0"/>
  </cellStyleXfs>
  <cellXfs count="80">
    <xf numFmtId="0" fontId="0" fillId="0" borderId="0" xfId="0"/>
    <xf numFmtId="49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4" fillId="3" borderId="0" xfId="2" applyFont="1" applyFill="1" applyBorder="1" applyAlignment="1"/>
    <xf numFmtId="0" fontId="4" fillId="3" borderId="2" xfId="2" applyFont="1" applyFill="1" applyBorder="1" applyAlignment="1"/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43" fontId="6" fillId="2" borderId="0" xfId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3" fontId="2" fillId="0" borderId="0" xfId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49" fontId="0" fillId="0" borderId="0" xfId="0" applyNumberFormat="1"/>
    <xf numFmtId="0" fontId="2" fillId="0" borderId="0" xfId="0" applyFont="1"/>
    <xf numFmtId="0" fontId="2" fillId="2" borderId="0" xfId="0" applyFont="1" applyFill="1"/>
    <xf numFmtId="43" fontId="2" fillId="0" borderId="0" xfId="1" applyFont="1" applyFill="1" applyAlignment="1"/>
    <xf numFmtId="41" fontId="2" fillId="2" borderId="0" xfId="0" applyNumberFormat="1" applyFont="1" applyFill="1" applyAlignment="1">
      <alignment horizontal="left" vertical="center" indent="5"/>
    </xf>
    <xf numFmtId="41" fontId="2" fillId="2" borderId="0" xfId="0" applyNumberFormat="1" applyFont="1" applyFill="1" applyAlignment="1"/>
    <xf numFmtId="43" fontId="2" fillId="0" borderId="0" xfId="1" applyFont="1"/>
    <xf numFmtId="43" fontId="2" fillId="0" borderId="0" xfId="1" applyFont="1" applyFill="1" applyAlignment="1">
      <alignment horizontal="right"/>
    </xf>
    <xf numFmtId="41" fontId="2" fillId="2" borderId="0" xfId="0" applyNumberFormat="1" applyFont="1" applyFill="1" applyBorder="1" applyAlignment="1">
      <alignment horizontal="left" vertical="center" indent="5"/>
    </xf>
    <xf numFmtId="41" fontId="2" fillId="2" borderId="0" xfId="0" applyNumberFormat="1" applyFont="1" applyFill="1" applyBorder="1" applyAlignment="1"/>
    <xf numFmtId="0" fontId="2" fillId="0" borderId="0" xfId="0" applyFont="1" applyBorder="1"/>
    <xf numFmtId="43" fontId="2" fillId="0" borderId="3" xfId="1" applyFont="1" applyFill="1" applyBorder="1" applyAlignment="1">
      <alignment vertical="center"/>
    </xf>
    <xf numFmtId="41" fontId="2" fillId="2" borderId="0" xfId="0" applyNumberFormat="1" applyFont="1" applyFill="1" applyBorder="1" applyAlignment="1">
      <alignment horizontal="left" vertical="center"/>
    </xf>
    <xf numFmtId="41" fontId="2" fillId="2" borderId="0" xfId="0" applyNumberFormat="1" applyFont="1" applyFill="1" applyBorder="1" applyAlignment="1">
      <alignment vertical="center"/>
    </xf>
    <xf numFmtId="43" fontId="2" fillId="0" borderId="0" xfId="1" applyFont="1" applyFill="1" applyBorder="1" applyAlignment="1"/>
    <xf numFmtId="0" fontId="8" fillId="0" borderId="0" xfId="0" applyFont="1" applyBorder="1"/>
    <xf numFmtId="43" fontId="2" fillId="0" borderId="3" xfId="1" applyFont="1" applyFill="1" applyBorder="1" applyAlignment="1"/>
    <xf numFmtId="41" fontId="2" fillId="2" borderId="3" xfId="0" applyNumberFormat="1" applyFont="1" applyFill="1" applyBorder="1" applyAlignment="1"/>
    <xf numFmtId="43" fontId="6" fillId="0" borderId="3" xfId="1" applyFont="1" applyFill="1" applyBorder="1" applyAlignment="1">
      <alignment vertical="center"/>
    </xf>
    <xf numFmtId="41" fontId="6" fillId="2" borderId="3" xfId="0" applyNumberFormat="1" applyFont="1" applyFill="1" applyBorder="1" applyAlignment="1">
      <alignment vertical="center"/>
    </xf>
    <xf numFmtId="43" fontId="6" fillId="0" borderId="0" xfId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165" fontId="2" fillId="0" borderId="0" xfId="0" applyNumberFormat="1" applyFont="1"/>
    <xf numFmtId="4" fontId="0" fillId="0" borderId="0" xfId="0" applyNumberFormat="1" applyAlignment="1">
      <alignment vertical="center"/>
    </xf>
    <xf numFmtId="43" fontId="2" fillId="0" borderId="0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4" fontId="0" fillId="0" borderId="0" xfId="0" applyNumberFormat="1"/>
    <xf numFmtId="43" fontId="6" fillId="0" borderId="4" xfId="1" applyFont="1" applyFill="1" applyBorder="1" applyAlignment="1">
      <alignment vertical="center"/>
    </xf>
    <xf numFmtId="41" fontId="9" fillId="2" borderId="0" xfId="0" applyNumberFormat="1" applyFont="1" applyFill="1" applyBorder="1" applyAlignment="1">
      <alignment horizontal="left" vertical="center"/>
    </xf>
    <xf numFmtId="41" fontId="6" fillId="2" borderId="4" xfId="0" applyNumberFormat="1" applyFont="1" applyFill="1" applyBorder="1" applyAlignment="1">
      <alignment vertical="center"/>
    </xf>
    <xf numFmtId="43" fontId="2" fillId="0" borderId="0" xfId="0" applyNumberFormat="1" applyFont="1" applyAlignment="1">
      <alignment vertical="center"/>
    </xf>
    <xf numFmtId="43" fontId="0" fillId="4" borderId="0" xfId="0" applyNumberFormat="1" applyFill="1" applyAlignment="1">
      <alignment vertical="center"/>
    </xf>
    <xf numFmtId="43" fontId="0" fillId="0" borderId="0" xfId="0" applyNumberFormat="1"/>
    <xf numFmtId="43" fontId="0" fillId="0" borderId="0" xfId="1" applyFont="1" applyAlignment="1">
      <alignment vertical="center"/>
    </xf>
    <xf numFmtId="43" fontId="2" fillId="0" borderId="0" xfId="1" applyFont="1" applyFill="1" applyAlignment="1">
      <alignment horizontal="left" vertical="center"/>
    </xf>
    <xf numFmtId="41" fontId="2" fillId="2" borderId="0" xfId="0" applyNumberFormat="1" applyFont="1" applyFill="1"/>
    <xf numFmtId="43" fontId="2" fillId="0" borderId="0" xfId="0" applyNumberFormat="1" applyFont="1"/>
    <xf numFmtId="0" fontId="6" fillId="2" borderId="0" xfId="0" applyFont="1" applyFill="1" applyAlignment="1">
      <alignment horizontal="left" vertical="top"/>
    </xf>
    <xf numFmtId="43" fontId="2" fillId="0" borderId="0" xfId="1" applyFont="1" applyFill="1"/>
    <xf numFmtId="43" fontId="2" fillId="2" borderId="0" xfId="1" applyFont="1" applyFill="1" applyAlignment="1"/>
    <xf numFmtId="43" fontId="2" fillId="2" borderId="3" xfId="1" applyFont="1" applyFill="1" applyBorder="1" applyAlignment="1"/>
    <xf numFmtId="43" fontId="6" fillId="2" borderId="3" xfId="1" applyFont="1" applyFill="1" applyBorder="1" applyAlignment="1">
      <alignment vertical="center"/>
    </xf>
    <xf numFmtId="43" fontId="6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1" fontId="0" fillId="0" borderId="0" xfId="0" applyNumberFormat="1" applyAlignment="1">
      <alignment vertical="center"/>
    </xf>
    <xf numFmtId="41" fontId="2" fillId="2" borderId="3" xfId="0" applyNumberFormat="1" applyFont="1" applyFill="1" applyBorder="1" applyAlignment="1">
      <alignment vertical="center"/>
    </xf>
    <xf numFmtId="43" fontId="6" fillId="2" borderId="4" xfId="1" applyFont="1" applyFill="1" applyBorder="1" applyAlignment="1">
      <alignment vertical="center"/>
    </xf>
    <xf numFmtId="0" fontId="10" fillId="4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39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3" fontId="6" fillId="2" borderId="0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4" fillId="3" borderId="0" xfId="2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</cellXfs>
  <cellStyles count="17">
    <cellStyle name="Millares" xfId="1" builtinId="3"/>
    <cellStyle name="Millares 2" xfId="3" xr:uid="{00000000-0005-0000-0000-000001000000}"/>
    <cellStyle name="Millares 2 2" xfId="4" xr:uid="{00000000-0005-0000-0000-000002000000}"/>
    <cellStyle name="Millares 2 3" xfId="5" xr:uid="{00000000-0005-0000-0000-000003000000}"/>
    <cellStyle name="Millares 3" xfId="6" xr:uid="{00000000-0005-0000-0000-000004000000}"/>
    <cellStyle name="Millares 3 2" xfId="7" xr:uid="{00000000-0005-0000-0000-000005000000}"/>
    <cellStyle name="Millares 4" xfId="8" xr:uid="{00000000-0005-0000-0000-000006000000}"/>
    <cellStyle name="Millares 5" xfId="9" xr:uid="{00000000-0005-0000-0000-000007000000}"/>
    <cellStyle name="Moneda 2" xfId="10" xr:uid="{00000000-0005-0000-0000-000008000000}"/>
    <cellStyle name="Moneda 2 2" xfId="11" xr:uid="{00000000-0005-0000-0000-000009000000}"/>
    <cellStyle name="Normal" xfId="0" builtinId="0"/>
    <cellStyle name="Normal 2" xfId="12" xr:uid="{00000000-0005-0000-0000-00000B000000}"/>
    <cellStyle name="Normal 2 2" xfId="2" xr:uid="{00000000-0005-0000-0000-00000C000000}"/>
    <cellStyle name="Normal 2 2 2" xfId="13" xr:uid="{00000000-0005-0000-0000-00000D000000}"/>
    <cellStyle name="Normal 3" xfId="14" xr:uid="{00000000-0005-0000-0000-00000E000000}"/>
    <cellStyle name="Normal 4" xfId="15" xr:uid="{00000000-0005-0000-0000-00000F000000}"/>
    <cellStyle name="Normal 5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TOPEDIA%20EM%20DARIO%20C/Downloads/ESTADOS%20FINANC.%20%20MES%20FEBR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SNS "/>
      <sheetName val="ERF SRS "/>
      <sheetName val="ECAMP"/>
      <sheetName val="Balanza comprobacion  Intranet"/>
      <sheetName val="Efectivo "/>
      <sheetName val="Mobiliario Eq. Ofc."/>
      <sheetName val="Inventario"/>
      <sheetName val="Cuenta por Cobrar"/>
      <sheetName val="CXP Corto plazo"/>
      <sheetName val="EST. Flujo Efc"/>
      <sheetName val="Retenciones y Acum."/>
      <sheetName val="CXP Largo Plazo"/>
      <sheetName val="Ingresos"/>
      <sheetName val="Benef. Empl x p Corto Plazo"/>
      <sheetName val="Patrimonio"/>
      <sheetName val="Total Gasto"/>
      <sheetName val="Benef. Empl x pagar Larg. Plaz"/>
      <sheetName val="Pasivo Contingente"/>
    </sheetNames>
    <sheetDataSet>
      <sheetData sheetId="0"/>
      <sheetData sheetId="1">
        <row r="31">
          <cell r="F31">
            <v>-324053488.57999992</v>
          </cell>
        </row>
      </sheetData>
      <sheetData sheetId="2"/>
      <sheetData sheetId="3"/>
      <sheetData sheetId="4">
        <row r="40">
          <cell r="C40">
            <v>54492516.619999997</v>
          </cell>
        </row>
      </sheetData>
      <sheetData sheetId="5">
        <row r="25">
          <cell r="H25">
            <v>183736056.67000002</v>
          </cell>
        </row>
      </sheetData>
      <sheetData sheetId="6">
        <row r="19">
          <cell r="B19">
            <v>25758711.68</v>
          </cell>
        </row>
      </sheetData>
      <sheetData sheetId="7"/>
      <sheetData sheetId="8">
        <row r="13">
          <cell r="B13">
            <v>71623367.900000006</v>
          </cell>
        </row>
      </sheetData>
      <sheetData sheetId="9"/>
      <sheetData sheetId="10">
        <row r="20">
          <cell r="B20">
            <v>1826.17</v>
          </cell>
        </row>
      </sheetData>
      <sheetData sheetId="11">
        <row r="15">
          <cell r="B15">
            <v>0</v>
          </cell>
        </row>
      </sheetData>
      <sheetData sheetId="12"/>
      <sheetData sheetId="13">
        <row r="16">
          <cell r="B16">
            <v>9371001.4399999995</v>
          </cell>
        </row>
      </sheetData>
      <sheetData sheetId="14">
        <row r="16">
          <cell r="B16">
            <v>534790262.37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8"/>
  <sheetViews>
    <sheetView tabSelected="1" topLeftCell="C1" zoomScaleNormal="100" zoomScaleSheetLayoutView="100" workbookViewId="0">
      <selection activeCell="I82" sqref="C1:I82"/>
    </sheetView>
  </sheetViews>
  <sheetFormatPr baseColWidth="10" defaultColWidth="11.42578125" defaultRowHeight="15" x14ac:dyDescent="0.25"/>
  <cols>
    <col min="1" max="1" width="7.5703125" style="1" hidden="1" customWidth="1"/>
    <col min="2" max="2" width="3.7109375" style="2" hidden="1" customWidth="1"/>
    <col min="3" max="3" width="4.28515625" style="2" customWidth="1"/>
    <col min="4" max="4" width="50" style="2" customWidth="1"/>
    <col min="5" max="5" width="1.7109375" style="2" customWidth="1"/>
    <col min="6" max="6" width="23.85546875" style="4" customWidth="1"/>
    <col min="7" max="7" width="1.7109375" style="2" customWidth="1"/>
    <col min="8" max="8" width="3.140625" style="2" bestFit="1" customWidth="1"/>
    <col min="9" max="9" width="10.5703125" style="2" customWidth="1"/>
    <col min="10" max="10" width="32.140625" style="2" customWidth="1"/>
    <col min="11" max="11" width="16.5703125" style="5" customWidth="1"/>
    <col min="12" max="12" width="28.7109375" style="5" customWidth="1"/>
    <col min="13" max="13" width="20.42578125" style="5" customWidth="1"/>
    <col min="14" max="16384" width="11.42578125" style="5"/>
  </cols>
  <sheetData>
    <row r="1" spans="1:13" ht="3.75" customHeight="1" x14ac:dyDescent="0.25">
      <c r="C1" s="77"/>
      <c r="D1" s="76"/>
      <c r="E1" s="76"/>
      <c r="F1" s="76"/>
      <c r="G1" s="76"/>
      <c r="H1" s="76"/>
      <c r="I1" s="76"/>
      <c r="J1" s="9"/>
      <c r="K1" s="9"/>
      <c r="L1" s="9"/>
      <c r="M1" s="10"/>
    </row>
    <row r="2" spans="1:13" ht="15.75" x14ac:dyDescent="0.25">
      <c r="C2" s="78" t="s">
        <v>0</v>
      </c>
      <c r="D2" s="78"/>
      <c r="E2" s="78"/>
      <c r="F2" s="78"/>
      <c r="G2" s="78"/>
      <c r="H2" s="78"/>
    </row>
    <row r="3" spans="1:13" ht="15.75" x14ac:dyDescent="0.25">
      <c r="C3" s="78" t="s">
        <v>1</v>
      </c>
      <c r="D3" s="78"/>
      <c r="E3" s="78"/>
      <c r="F3" s="78"/>
      <c r="G3" s="78"/>
      <c r="H3" s="78"/>
    </row>
    <row r="4" spans="1:13" ht="15.75" x14ac:dyDescent="0.25">
      <c r="C4" s="78" t="s">
        <v>2</v>
      </c>
      <c r="D4" s="78"/>
      <c r="E4" s="78"/>
      <c r="F4" s="78"/>
      <c r="G4" s="78"/>
      <c r="H4" s="78"/>
    </row>
    <row r="5" spans="1:13" x14ac:dyDescent="0.25">
      <c r="C5" s="7"/>
      <c r="D5" s="11"/>
      <c r="E5" s="12"/>
      <c r="F5" s="8"/>
      <c r="G5" s="7"/>
      <c r="H5" s="7"/>
    </row>
    <row r="6" spans="1:13" x14ac:dyDescent="0.25">
      <c r="A6" s="1" t="s">
        <v>3</v>
      </c>
      <c r="C6" s="11" t="s">
        <v>4</v>
      </c>
      <c r="D6" s="14"/>
      <c r="E6" s="14"/>
      <c r="F6" s="15"/>
      <c r="G6" s="16"/>
      <c r="H6" s="16"/>
    </row>
    <row r="7" spans="1:13" x14ac:dyDescent="0.25">
      <c r="C7" s="11" t="s">
        <v>5</v>
      </c>
      <c r="D7" s="14"/>
      <c r="E7" s="14"/>
      <c r="F7" s="8"/>
      <c r="G7" s="16"/>
      <c r="H7" s="16"/>
    </row>
    <row r="8" spans="1:13" x14ac:dyDescent="0.25">
      <c r="A8" s="1" t="s">
        <v>6</v>
      </c>
      <c r="C8" s="7"/>
      <c r="D8" s="7" t="s">
        <v>7</v>
      </c>
      <c r="E8" s="7"/>
      <c r="F8" s="17">
        <f>'[1]Efectivo '!C40</f>
        <v>54492516.619999997</v>
      </c>
      <c r="G8" s="18"/>
      <c r="H8" s="19"/>
    </row>
    <row r="9" spans="1:13" customFormat="1" x14ac:dyDescent="0.25">
      <c r="A9" s="20" t="s">
        <v>8</v>
      </c>
      <c r="B9" s="21"/>
      <c r="C9" s="22"/>
      <c r="D9" s="7" t="s">
        <v>9</v>
      </c>
      <c r="E9" s="7"/>
      <c r="F9" s="23"/>
      <c r="G9" s="24"/>
      <c r="H9" s="25"/>
      <c r="I9" s="21"/>
      <c r="J9" s="26"/>
    </row>
    <row r="10" spans="1:13" customFormat="1" x14ac:dyDescent="0.25">
      <c r="A10" s="20" t="s">
        <v>10</v>
      </c>
      <c r="B10" s="21"/>
      <c r="C10" s="22"/>
      <c r="D10" s="7" t="s">
        <v>11</v>
      </c>
      <c r="E10" s="7"/>
      <c r="F10" s="4"/>
      <c r="G10" s="24"/>
      <c r="H10" s="25"/>
      <c r="I10" s="21"/>
      <c r="J10" s="21"/>
    </row>
    <row r="11" spans="1:13" customFormat="1" x14ac:dyDescent="0.25">
      <c r="A11" s="20" t="s">
        <v>12</v>
      </c>
      <c r="B11" s="21"/>
      <c r="C11" s="22"/>
      <c r="D11" s="7" t="s">
        <v>13</v>
      </c>
      <c r="E11" s="7"/>
      <c r="F11" s="27">
        <v>27745684.329999998</v>
      </c>
      <c r="G11" s="28"/>
      <c r="H11" s="29"/>
      <c r="I11" s="30"/>
      <c r="J11" s="21"/>
    </row>
    <row r="12" spans="1:13" x14ac:dyDescent="0.25">
      <c r="A12" s="1" t="s">
        <v>14</v>
      </c>
      <c r="C12" s="7"/>
      <c r="D12" s="7" t="s">
        <v>15</v>
      </c>
      <c r="E12" s="7"/>
      <c r="F12" s="31">
        <f>[1]Inventario!B19</f>
        <v>25758711.68</v>
      </c>
      <c r="G12" s="32"/>
      <c r="H12" s="33"/>
      <c r="I12" s="3"/>
    </row>
    <row r="13" spans="1:13" customFormat="1" x14ac:dyDescent="0.25">
      <c r="A13" s="20" t="s">
        <v>16</v>
      </c>
      <c r="B13" s="21"/>
      <c r="C13" s="22"/>
      <c r="D13" s="7" t="s">
        <v>17</v>
      </c>
      <c r="E13" s="7"/>
      <c r="F13" s="34"/>
      <c r="G13" s="28" t="s">
        <v>18</v>
      </c>
      <c r="H13" s="29"/>
      <c r="I13" s="35" t="s">
        <v>18</v>
      </c>
      <c r="J13" s="21"/>
    </row>
    <row r="14" spans="1:13" customFormat="1" x14ac:dyDescent="0.25">
      <c r="A14" s="20" t="s">
        <v>19</v>
      </c>
      <c r="B14" s="21"/>
      <c r="C14" s="22"/>
      <c r="D14" s="7" t="s">
        <v>20</v>
      </c>
      <c r="E14" s="7"/>
      <c r="F14" s="36"/>
      <c r="G14" s="28"/>
      <c r="H14" s="37"/>
      <c r="I14" s="21"/>
      <c r="J14" s="21"/>
    </row>
    <row r="15" spans="1:13" x14ac:dyDescent="0.25">
      <c r="C15" s="11" t="s">
        <v>21</v>
      </c>
      <c r="D15" s="7"/>
      <c r="E15" s="7"/>
      <c r="F15" s="38">
        <f>SUM(F8:F14)</f>
        <v>107996912.63</v>
      </c>
      <c r="G15" s="32"/>
      <c r="H15" s="39">
        <f>SUM(H7:H14)</f>
        <v>0</v>
      </c>
    </row>
    <row r="16" spans="1:13" x14ac:dyDescent="0.25">
      <c r="C16" s="11"/>
      <c r="D16" s="7"/>
      <c r="E16" s="7"/>
      <c r="F16" s="40"/>
      <c r="G16" s="32"/>
      <c r="H16" s="41"/>
      <c r="K16" s="42"/>
    </row>
    <row r="17" spans="1:13" x14ac:dyDescent="0.25">
      <c r="C17" s="11" t="s">
        <v>22</v>
      </c>
      <c r="D17" s="7"/>
      <c r="E17" s="7"/>
      <c r="F17" s="17"/>
      <c r="G17" s="33"/>
      <c r="H17" s="19"/>
    </row>
    <row r="18" spans="1:13" customFormat="1" x14ac:dyDescent="0.25">
      <c r="A18" s="20" t="s">
        <v>23</v>
      </c>
      <c r="B18" s="21"/>
      <c r="C18" s="22"/>
      <c r="D18" s="7" t="s">
        <v>24</v>
      </c>
      <c r="E18" s="7"/>
      <c r="F18" s="23">
        <v>0</v>
      </c>
      <c r="G18" s="24"/>
      <c r="H18" s="25"/>
      <c r="I18" s="21"/>
      <c r="J18" s="21"/>
    </row>
    <row r="19" spans="1:13" customFormat="1" x14ac:dyDescent="0.25">
      <c r="A19" s="20" t="s">
        <v>25</v>
      </c>
      <c r="B19" s="21"/>
      <c r="C19" s="22"/>
      <c r="D19" s="6" t="s">
        <v>26</v>
      </c>
      <c r="E19" s="6"/>
      <c r="F19" s="34"/>
      <c r="G19" s="28"/>
      <c r="H19" s="29"/>
      <c r="I19" s="21"/>
      <c r="J19" s="43"/>
    </row>
    <row r="20" spans="1:13" customFormat="1" x14ac:dyDescent="0.25">
      <c r="A20" s="20" t="s">
        <v>27</v>
      </c>
      <c r="B20" s="21"/>
      <c r="C20" s="22"/>
      <c r="D20" s="6" t="s">
        <v>28</v>
      </c>
      <c r="E20" s="6"/>
      <c r="F20" s="34"/>
      <c r="G20" s="28"/>
      <c r="H20" s="29"/>
      <c r="I20" s="21"/>
      <c r="J20" s="21"/>
    </row>
    <row r="21" spans="1:13" customFormat="1" x14ac:dyDescent="0.25">
      <c r="A21" s="20" t="s">
        <v>29</v>
      </c>
      <c r="B21" s="21"/>
      <c r="C21" s="22"/>
      <c r="D21" s="6" t="s">
        <v>30</v>
      </c>
      <c r="E21" s="6"/>
      <c r="F21" s="34"/>
      <c r="G21" s="28"/>
      <c r="H21" s="29"/>
      <c r="I21" s="21"/>
      <c r="J21" s="21"/>
    </row>
    <row r="22" spans="1:13" x14ac:dyDescent="0.25">
      <c r="A22" s="1" t="s">
        <v>31</v>
      </c>
      <c r="C22" s="7"/>
      <c r="D22" s="6" t="s">
        <v>32</v>
      </c>
      <c r="E22" s="6"/>
      <c r="F22" s="31">
        <f>'[1]Mobiliario Eq. Ofc.'!H25</f>
        <v>183736056.67000002</v>
      </c>
      <c r="G22" s="32"/>
      <c r="H22" s="33"/>
      <c r="M22" s="44"/>
    </row>
    <row r="23" spans="1:13" x14ac:dyDescent="0.25">
      <c r="A23" s="1" t="s">
        <v>33</v>
      </c>
      <c r="C23" s="7"/>
      <c r="D23" s="6" t="s">
        <v>34</v>
      </c>
      <c r="E23" s="6"/>
      <c r="F23" s="45"/>
      <c r="G23" s="32"/>
      <c r="H23" s="33"/>
      <c r="J23" s="46"/>
      <c r="M23" s="44"/>
    </row>
    <row r="24" spans="1:13" customFormat="1" x14ac:dyDescent="0.25">
      <c r="A24" s="20" t="s">
        <v>35</v>
      </c>
      <c r="B24" s="21"/>
      <c r="C24" s="22"/>
      <c r="D24" s="6" t="s">
        <v>36</v>
      </c>
      <c r="E24" s="6"/>
      <c r="F24" s="34"/>
      <c r="G24" s="28"/>
      <c r="H24" s="29"/>
      <c r="I24" s="2"/>
      <c r="J24" s="2"/>
      <c r="M24" s="47"/>
    </row>
    <row r="25" spans="1:13" x14ac:dyDescent="0.25">
      <c r="C25" s="11" t="s">
        <v>37</v>
      </c>
      <c r="D25" s="7"/>
      <c r="E25" s="7"/>
      <c r="F25" s="38">
        <f>SUM(F18:F24)</f>
        <v>183736056.67000002</v>
      </c>
      <c r="G25" s="32"/>
      <c r="H25" s="39">
        <f>SUM(H18:H24)</f>
        <v>0</v>
      </c>
      <c r="M25" s="44"/>
    </row>
    <row r="26" spans="1:13" x14ac:dyDescent="0.25">
      <c r="C26" s="11"/>
      <c r="D26" s="7"/>
      <c r="E26" s="7"/>
      <c r="F26" s="40"/>
      <c r="G26" s="32"/>
      <c r="H26" s="41"/>
      <c r="M26" s="44"/>
    </row>
    <row r="27" spans="1:13" ht="15.75" thickBot="1" x14ac:dyDescent="0.3">
      <c r="C27" s="11" t="s">
        <v>38</v>
      </c>
      <c r="D27" s="7"/>
      <c r="E27" s="7"/>
      <c r="F27" s="48">
        <f>SUM(F25,F15)</f>
        <v>291732969.30000001</v>
      </c>
      <c r="G27" s="49"/>
      <c r="H27" s="50">
        <f>SUM(H25,H15)</f>
        <v>0</v>
      </c>
      <c r="J27" s="51"/>
      <c r="K27" s="52"/>
    </row>
    <row r="28" spans="1:13" ht="15.75" thickTop="1" x14ac:dyDescent="0.25">
      <c r="C28" s="7"/>
      <c r="D28" s="7" t="s">
        <v>18</v>
      </c>
      <c r="E28" s="7"/>
      <c r="F28" s="17"/>
      <c r="G28" s="19"/>
      <c r="H28" s="19"/>
      <c r="J28" s="53"/>
      <c r="K28" s="54">
        <f>F27-F61</f>
        <v>0</v>
      </c>
    </row>
    <row r="29" spans="1:13" x14ac:dyDescent="0.25">
      <c r="C29" s="11" t="s">
        <v>39</v>
      </c>
      <c r="D29" s="7"/>
      <c r="E29" s="7"/>
      <c r="F29" s="17"/>
      <c r="G29" s="19"/>
      <c r="H29" s="19"/>
    </row>
    <row r="30" spans="1:13" x14ac:dyDescent="0.25">
      <c r="C30" s="11" t="s">
        <v>40</v>
      </c>
      <c r="D30" s="7"/>
      <c r="E30" s="7"/>
      <c r="F30" s="55"/>
      <c r="G30" s="18"/>
      <c r="H30" s="18"/>
      <c r="K30" s="42"/>
    </row>
    <row r="31" spans="1:13" customFormat="1" x14ac:dyDescent="0.25">
      <c r="A31" s="20" t="s">
        <v>41</v>
      </c>
      <c r="B31" s="21"/>
      <c r="C31" s="22"/>
      <c r="D31" s="7" t="s">
        <v>42</v>
      </c>
      <c r="E31" s="7"/>
      <c r="F31" s="23"/>
      <c r="G31" s="56"/>
      <c r="H31" s="25"/>
      <c r="I31" s="21"/>
      <c r="J31" s="57"/>
    </row>
    <row r="32" spans="1:13" x14ac:dyDescent="0.25">
      <c r="A32" s="1" t="s">
        <v>43</v>
      </c>
      <c r="C32" s="7"/>
      <c r="D32" s="7" t="s">
        <v>44</v>
      </c>
      <c r="E32" s="7"/>
      <c r="F32" s="45">
        <f>'[1]CXP Corto plazo'!B13</f>
        <v>71623367.900000006</v>
      </c>
      <c r="G32" s="32"/>
      <c r="H32" s="33"/>
    </row>
    <row r="33" spans="1:10" customFormat="1" x14ac:dyDescent="0.25">
      <c r="A33" s="20" t="s">
        <v>45</v>
      </c>
      <c r="B33" s="21"/>
      <c r="C33" s="22"/>
      <c r="D33" s="7" t="s">
        <v>46</v>
      </c>
      <c r="E33" s="7"/>
      <c r="F33" s="34"/>
      <c r="G33" s="28"/>
      <c r="H33" s="29"/>
      <c r="I33" s="21"/>
      <c r="J33" s="43"/>
    </row>
    <row r="34" spans="1:10" customFormat="1" x14ac:dyDescent="0.25">
      <c r="A34" s="20" t="s">
        <v>47</v>
      </c>
      <c r="B34" s="21"/>
      <c r="C34" s="22"/>
      <c r="D34" s="7" t="s">
        <v>48</v>
      </c>
      <c r="E34" s="7"/>
      <c r="F34" s="34"/>
      <c r="G34" s="28"/>
      <c r="H34" s="29"/>
      <c r="I34" s="21"/>
      <c r="J34" s="21"/>
    </row>
    <row r="35" spans="1:10" customFormat="1" x14ac:dyDescent="0.25">
      <c r="A35" s="20" t="s">
        <v>49</v>
      </c>
      <c r="B35" s="21"/>
      <c r="C35" s="22"/>
      <c r="D35" s="7" t="s">
        <v>50</v>
      </c>
      <c r="E35" s="7"/>
      <c r="F35" s="23">
        <f>'[1]Retenciones y Acum.'!B20</f>
        <v>1826.17</v>
      </c>
      <c r="G35" s="24"/>
      <c r="H35" s="25"/>
      <c r="I35" s="21"/>
      <c r="J35" s="21"/>
    </row>
    <row r="36" spans="1:10" customFormat="1" x14ac:dyDescent="0.25">
      <c r="A36" s="20" t="s">
        <v>51</v>
      </c>
      <c r="B36" s="21"/>
      <c r="C36" s="22"/>
      <c r="D36" s="7" t="s">
        <v>52</v>
      </c>
      <c r="E36" s="7"/>
      <c r="F36" s="23"/>
      <c r="G36" s="24"/>
      <c r="H36" s="25"/>
      <c r="I36" s="21"/>
      <c r="J36" s="21"/>
    </row>
    <row r="37" spans="1:10" customFormat="1" x14ac:dyDescent="0.25">
      <c r="A37" s="20" t="s">
        <v>53</v>
      </c>
      <c r="B37" s="21"/>
      <c r="C37" s="22"/>
      <c r="D37" s="7" t="s">
        <v>54</v>
      </c>
      <c r="E37" s="7"/>
      <c r="F37" s="36">
        <f>'[1]Benef. Empl x p Corto Plazo'!B16</f>
        <v>9371001.4399999995</v>
      </c>
      <c r="G37" s="24"/>
      <c r="H37" s="25"/>
      <c r="I37" s="21"/>
      <c r="J37" s="26"/>
    </row>
    <row r="38" spans="1:10" customFormat="1" x14ac:dyDescent="0.25">
      <c r="A38" s="20" t="s">
        <v>55</v>
      </c>
      <c r="B38" s="21"/>
      <c r="C38" s="22"/>
      <c r="D38" s="7" t="s">
        <v>56</v>
      </c>
      <c r="E38" s="7"/>
      <c r="F38" s="23"/>
      <c r="G38" s="24"/>
      <c r="H38" s="25"/>
      <c r="I38" s="21"/>
      <c r="J38" s="21"/>
    </row>
    <row r="39" spans="1:10" customFormat="1" x14ac:dyDescent="0.25">
      <c r="A39" s="20" t="s">
        <v>57</v>
      </c>
      <c r="B39" s="21"/>
      <c r="C39" s="22"/>
      <c r="D39" s="7" t="s">
        <v>58</v>
      </c>
      <c r="E39" s="7"/>
      <c r="F39" s="36"/>
      <c r="G39" s="28"/>
      <c r="H39" s="29"/>
      <c r="I39" s="21"/>
      <c r="J39" s="21"/>
    </row>
    <row r="40" spans="1:10" x14ac:dyDescent="0.25">
      <c r="C40" s="11" t="s">
        <v>59</v>
      </c>
      <c r="D40" s="7"/>
      <c r="E40" s="7"/>
      <c r="F40" s="40">
        <f>SUM(F31:F39)</f>
        <v>80996195.510000005</v>
      </c>
      <c r="G40" s="32"/>
      <c r="H40" s="41">
        <f>SUM(H31:H39)</f>
        <v>0</v>
      </c>
    </row>
    <row r="41" spans="1:10" ht="15" customHeight="1" x14ac:dyDescent="0.25">
      <c r="C41" s="11"/>
      <c r="D41" s="7"/>
      <c r="E41" s="7"/>
      <c r="F41" s="40"/>
      <c r="G41" s="32"/>
      <c r="H41" s="41"/>
    </row>
    <row r="42" spans="1:10" x14ac:dyDescent="0.25">
      <c r="C42" s="11"/>
      <c r="D42" s="7"/>
      <c r="E42" s="7"/>
      <c r="F42" s="40"/>
      <c r="G42" s="32"/>
      <c r="H42" s="33"/>
    </row>
    <row r="43" spans="1:10" customFormat="1" x14ac:dyDescent="0.25">
      <c r="A43" s="20"/>
      <c r="B43" s="21"/>
      <c r="C43" s="58" t="s">
        <v>60</v>
      </c>
      <c r="D43" s="22"/>
      <c r="E43" s="22"/>
      <c r="F43" s="59"/>
      <c r="G43" s="56"/>
      <c r="H43" s="56"/>
      <c r="I43" s="21"/>
      <c r="J43" s="21"/>
    </row>
    <row r="44" spans="1:10" customFormat="1" x14ac:dyDescent="0.25">
      <c r="A44" s="20" t="s">
        <v>61</v>
      </c>
      <c r="B44" s="21"/>
      <c r="C44" s="22"/>
      <c r="D44" s="7" t="s">
        <v>62</v>
      </c>
      <c r="E44" s="7"/>
      <c r="F44" s="23">
        <f>'[1]CXP Largo Plazo'!B15</f>
        <v>0</v>
      </c>
      <c r="G44" s="24"/>
      <c r="H44" s="25"/>
      <c r="I44" s="21"/>
      <c r="J44" s="21"/>
    </row>
    <row r="45" spans="1:10" customFormat="1" x14ac:dyDescent="0.25">
      <c r="A45" s="20" t="s">
        <v>63</v>
      </c>
      <c r="B45" s="21"/>
      <c r="C45" s="22"/>
      <c r="D45" s="7" t="s">
        <v>64</v>
      </c>
      <c r="E45" s="7"/>
      <c r="F45" s="60"/>
      <c r="G45" s="24"/>
      <c r="H45" s="25"/>
      <c r="I45" s="21"/>
      <c r="J45" s="21"/>
    </row>
    <row r="46" spans="1:10" customFormat="1" x14ac:dyDescent="0.25">
      <c r="A46" s="20" t="s">
        <v>65</v>
      </c>
      <c r="B46" s="21"/>
      <c r="C46" s="22"/>
      <c r="D46" s="7" t="s">
        <v>66</v>
      </c>
      <c r="E46" s="7"/>
      <c r="F46" s="60"/>
      <c r="G46" s="24"/>
      <c r="H46" s="25"/>
      <c r="I46" s="21"/>
      <c r="J46" s="21"/>
    </row>
    <row r="47" spans="1:10" customFormat="1" x14ac:dyDescent="0.25">
      <c r="A47" s="20" t="s">
        <v>67</v>
      </c>
      <c r="B47" s="21"/>
      <c r="C47" s="22"/>
      <c r="D47" s="7" t="s">
        <v>68</v>
      </c>
      <c r="E47" s="7"/>
      <c r="F47" s="60"/>
      <c r="G47" s="24"/>
      <c r="H47" s="25"/>
      <c r="I47" s="21"/>
      <c r="J47" s="21"/>
    </row>
    <row r="48" spans="1:10" customFormat="1" x14ac:dyDescent="0.25">
      <c r="A48" s="20" t="s">
        <v>69</v>
      </c>
      <c r="B48" s="21"/>
      <c r="C48" s="22"/>
      <c r="D48" s="7" t="s">
        <v>70</v>
      </c>
      <c r="E48" s="7"/>
      <c r="F48" s="61">
        <f>'ESF SNS '!F49</f>
        <v>0</v>
      </c>
      <c r="G48" s="24"/>
      <c r="H48" s="25"/>
      <c r="I48" s="21"/>
      <c r="J48" s="21"/>
    </row>
    <row r="49" spans="1:13" customFormat="1" x14ac:dyDescent="0.25">
      <c r="A49" s="20" t="s">
        <v>71</v>
      </c>
      <c r="B49" s="21"/>
      <c r="C49" s="22"/>
      <c r="D49" s="7" t="s">
        <v>72</v>
      </c>
      <c r="E49" s="7"/>
      <c r="F49" s="60"/>
      <c r="G49" s="24"/>
      <c r="H49" s="25"/>
      <c r="I49" s="21"/>
      <c r="J49" s="21"/>
    </row>
    <row r="50" spans="1:13" customFormat="1" ht="16.5" customHeight="1" x14ac:dyDescent="0.25">
      <c r="A50" s="20"/>
      <c r="B50" s="21"/>
      <c r="C50" s="58" t="s">
        <v>73</v>
      </c>
      <c r="D50" s="22"/>
      <c r="E50" s="22"/>
      <c r="F50" s="62">
        <f>+F44+F48</f>
        <v>0</v>
      </c>
      <c r="G50" s="28"/>
      <c r="H50" s="33"/>
      <c r="I50" s="21"/>
      <c r="J50" s="21"/>
    </row>
    <row r="51" spans="1:13" x14ac:dyDescent="0.25">
      <c r="C51" s="11" t="s">
        <v>74</v>
      </c>
      <c r="D51" s="7"/>
      <c r="E51" s="7"/>
      <c r="F51" s="63">
        <f>+F40+F50</f>
        <v>80996195.510000005</v>
      </c>
      <c r="G51" s="49"/>
      <c r="H51" s="39">
        <f>SUM(H40,H50)</f>
        <v>0</v>
      </c>
    </row>
    <row r="52" spans="1:13" x14ac:dyDescent="0.25">
      <c r="C52" s="11"/>
      <c r="D52" s="7"/>
      <c r="E52" s="7"/>
      <c r="F52" s="64"/>
      <c r="G52" s="19"/>
      <c r="H52" s="19"/>
      <c r="M52" s="65" t="s">
        <v>18</v>
      </c>
    </row>
    <row r="53" spans="1:13" x14ac:dyDescent="0.25">
      <c r="C53" s="11" t="s">
        <v>75</v>
      </c>
      <c r="D53" s="7"/>
      <c r="E53" s="7"/>
      <c r="F53" s="8"/>
      <c r="G53" s="19"/>
      <c r="H53" s="19"/>
      <c r="M53" s="5" t="s">
        <v>18</v>
      </c>
    </row>
    <row r="54" spans="1:13" customFormat="1" x14ac:dyDescent="0.25">
      <c r="A54" s="20" t="s">
        <v>76</v>
      </c>
      <c r="B54" s="21"/>
      <c r="C54" s="58"/>
      <c r="D54" s="7" t="s">
        <v>77</v>
      </c>
      <c r="E54" s="7"/>
      <c r="F54" s="60"/>
      <c r="G54" s="24"/>
      <c r="H54" s="25"/>
      <c r="I54" s="21"/>
      <c r="J54" s="21"/>
    </row>
    <row r="55" spans="1:13" customFormat="1" x14ac:dyDescent="0.25">
      <c r="A55" s="20" t="s">
        <v>78</v>
      </c>
      <c r="B55" s="21"/>
      <c r="C55" s="22"/>
      <c r="D55" s="7" t="s">
        <v>79</v>
      </c>
      <c r="E55" s="7"/>
      <c r="F55" s="60"/>
      <c r="G55" s="24"/>
      <c r="H55" s="25"/>
      <c r="I55" s="21"/>
      <c r="J55" s="21"/>
    </row>
    <row r="56" spans="1:13" x14ac:dyDescent="0.25">
      <c r="A56" s="1" t="s">
        <v>80</v>
      </c>
      <c r="C56" s="7"/>
      <c r="D56" s="7" t="s">
        <v>81</v>
      </c>
      <c r="E56" s="7"/>
      <c r="F56" s="8">
        <f>'[1]ERF SRS '!F31</f>
        <v>-324053488.57999992</v>
      </c>
      <c r="G56" s="18"/>
      <c r="H56" s="19"/>
      <c r="M56" s="65" t="s">
        <v>18</v>
      </c>
    </row>
    <row r="57" spans="1:13" x14ac:dyDescent="0.25">
      <c r="A57" s="1" t="s">
        <v>82</v>
      </c>
      <c r="C57" s="7"/>
      <c r="D57" s="7" t="s">
        <v>83</v>
      </c>
      <c r="E57" s="7"/>
      <c r="F57" s="60">
        <f>[1]Patrimonio!B16</f>
        <v>534790262.37</v>
      </c>
      <c r="G57" s="18"/>
      <c r="H57" s="66"/>
    </row>
    <row r="58" spans="1:13" customFormat="1" x14ac:dyDescent="0.25">
      <c r="A58" s="20" t="s">
        <v>84</v>
      </c>
      <c r="B58" s="21"/>
      <c r="C58" s="22"/>
      <c r="D58" s="7" t="s">
        <v>85</v>
      </c>
      <c r="E58" s="7"/>
      <c r="F58" s="64"/>
      <c r="G58" s="24"/>
      <c r="H58" s="33"/>
      <c r="I58" s="21"/>
      <c r="J58" s="21"/>
    </row>
    <row r="59" spans="1:13" x14ac:dyDescent="0.25">
      <c r="C59" s="11" t="s">
        <v>86</v>
      </c>
      <c r="D59" s="7"/>
      <c r="E59" s="7"/>
      <c r="F59" s="62">
        <f>+F54+F56+F57</f>
        <v>210736773.79000008</v>
      </c>
      <c r="G59" s="49"/>
      <c r="H59" s="39"/>
    </row>
    <row r="60" spans="1:13" x14ac:dyDescent="0.25">
      <c r="C60" s="11"/>
      <c r="D60" s="7"/>
      <c r="E60" s="7"/>
      <c r="F60" s="8"/>
      <c r="G60" s="16"/>
      <c r="H60" s="16"/>
    </row>
    <row r="61" spans="1:13" ht="15.75" thickBot="1" x14ac:dyDescent="0.3">
      <c r="C61" s="11" t="s">
        <v>87</v>
      </c>
      <c r="D61" s="7"/>
      <c r="E61" s="7"/>
      <c r="F61" s="67">
        <f>+F51+F59</f>
        <v>291732969.30000007</v>
      </c>
      <c r="G61" s="16"/>
      <c r="H61" s="50">
        <f>+H51+H59</f>
        <v>0</v>
      </c>
      <c r="J61" s="4"/>
      <c r="L61" s="68" t="s">
        <v>18</v>
      </c>
    </row>
    <row r="62" spans="1:13" ht="15.75" thickTop="1" x14ac:dyDescent="0.25">
      <c r="C62" s="11"/>
      <c r="D62" s="7"/>
      <c r="E62" s="7"/>
      <c r="F62" s="63"/>
      <c r="G62" s="16"/>
      <c r="H62" s="41"/>
      <c r="J62" s="4"/>
      <c r="L62" s="68"/>
    </row>
    <row r="63" spans="1:13" x14ac:dyDescent="0.25">
      <c r="C63" s="11"/>
      <c r="D63" s="7"/>
      <c r="E63" s="7"/>
      <c r="F63" s="63"/>
      <c r="G63" s="16"/>
      <c r="H63" s="41"/>
      <c r="J63" s="4"/>
      <c r="L63" s="68"/>
    </row>
    <row r="64" spans="1:13" x14ac:dyDescent="0.25">
      <c r="C64" s="11"/>
      <c r="D64" s="7"/>
      <c r="E64" s="7"/>
      <c r="F64" s="63"/>
      <c r="G64" s="16"/>
      <c r="H64" s="41"/>
    </row>
    <row r="65" spans="3:10" x14ac:dyDescent="0.25">
      <c r="C65" s="11"/>
      <c r="D65" s="7"/>
      <c r="E65" s="7"/>
      <c r="F65" s="63"/>
      <c r="G65" s="16"/>
      <c r="H65" s="41"/>
    </row>
    <row r="66" spans="3:10" x14ac:dyDescent="0.25">
      <c r="C66" s="11"/>
      <c r="D66" s="7"/>
      <c r="E66" s="7"/>
      <c r="F66" s="63"/>
      <c r="G66" s="16"/>
      <c r="H66" s="41"/>
    </row>
    <row r="67" spans="3:10" x14ac:dyDescent="0.25">
      <c r="C67" s="11"/>
      <c r="D67" s="7"/>
      <c r="E67" s="7"/>
      <c r="F67" s="63"/>
      <c r="G67" s="16"/>
      <c r="H67" s="41"/>
    </row>
    <row r="68" spans="3:10" x14ac:dyDescent="0.25">
      <c r="C68" s="11"/>
      <c r="D68" s="69"/>
      <c r="E68" s="69"/>
      <c r="F68" s="69"/>
      <c r="G68" s="63"/>
      <c r="H68" s="70"/>
      <c r="I68" s="41"/>
    </row>
    <row r="69" spans="3:10" x14ac:dyDescent="0.25">
      <c r="C69" s="11"/>
      <c r="D69" s="7"/>
      <c r="E69" s="71"/>
      <c r="F69" s="71"/>
      <c r="G69" s="72"/>
      <c r="H69" s="16"/>
      <c r="I69" s="41"/>
    </row>
    <row r="70" spans="3:10" x14ac:dyDescent="0.25">
      <c r="C70" s="11"/>
      <c r="D70" s="7"/>
      <c r="E70" s="71"/>
      <c r="F70" s="71"/>
      <c r="G70" s="72"/>
      <c r="H70" s="16"/>
      <c r="I70" s="41"/>
    </row>
    <row r="71" spans="3:10" x14ac:dyDescent="0.25">
      <c r="C71" s="11"/>
      <c r="D71" s="7"/>
      <c r="E71" s="71"/>
      <c r="F71" s="71"/>
      <c r="G71" s="72"/>
      <c r="H71" s="16"/>
      <c r="I71" s="41"/>
    </row>
    <row r="72" spans="3:10" x14ac:dyDescent="0.25">
      <c r="C72" s="11"/>
      <c r="D72" s="7"/>
      <c r="E72" s="71"/>
      <c r="F72" s="71"/>
      <c r="G72" s="72"/>
      <c r="H72" s="16"/>
      <c r="I72" s="41"/>
    </row>
    <row r="73" spans="3:10" x14ac:dyDescent="0.25">
      <c r="C73" s="11"/>
      <c r="D73" s="7"/>
      <c r="E73" s="71"/>
      <c r="F73" s="71"/>
      <c r="G73" s="72"/>
      <c r="H73" s="16"/>
      <c r="I73" s="41"/>
    </row>
    <row r="74" spans="3:10" x14ac:dyDescent="0.25">
      <c r="C74" s="11"/>
      <c r="D74" s="7"/>
      <c r="E74" s="7"/>
      <c r="F74" s="63"/>
      <c r="G74" s="16"/>
      <c r="H74" s="41"/>
    </row>
    <row r="75" spans="3:10" x14ac:dyDescent="0.25">
      <c r="C75" s="11"/>
      <c r="D75" s="13"/>
      <c r="E75" s="5"/>
      <c r="F75" s="5"/>
      <c r="G75" s="5"/>
      <c r="H75" s="5"/>
      <c r="I75" s="5"/>
      <c r="J75" s="73"/>
    </row>
    <row r="76" spans="3:10" x14ac:dyDescent="0.25">
      <c r="C76" s="11"/>
      <c r="D76" s="71"/>
      <c r="E76" s="5"/>
      <c r="F76" s="5"/>
      <c r="G76" s="5"/>
      <c r="H76" s="5"/>
      <c r="I76" s="5"/>
    </row>
    <row r="77" spans="3:10" x14ac:dyDescent="0.25">
      <c r="C77" s="11"/>
      <c r="D77" s="5"/>
      <c r="E77" s="69"/>
      <c r="F77" s="69"/>
      <c r="G77" s="63"/>
      <c r="H77" s="16"/>
      <c r="I77" s="41"/>
    </row>
    <row r="78" spans="3:10" x14ac:dyDescent="0.25">
      <c r="C78" s="71"/>
      <c r="D78" s="5"/>
      <c r="E78" s="7"/>
      <c r="F78" s="7"/>
      <c r="G78" s="64"/>
      <c r="H78" s="16"/>
      <c r="I78" s="41"/>
    </row>
    <row r="79" spans="3:10" x14ac:dyDescent="0.25">
      <c r="C79" s="11"/>
      <c r="D79" s="7"/>
      <c r="E79" s="7"/>
      <c r="F79" s="63"/>
      <c r="G79" s="16"/>
      <c r="H79" s="41"/>
    </row>
    <row r="80" spans="3:10" x14ac:dyDescent="0.25">
      <c r="C80" s="11"/>
      <c r="D80" s="7"/>
      <c r="E80" s="7"/>
      <c r="F80" s="63"/>
      <c r="G80" s="16"/>
      <c r="H80" s="41"/>
    </row>
    <row r="81" spans="3:10" x14ac:dyDescent="0.25">
      <c r="C81" s="7"/>
      <c r="D81" s="7"/>
      <c r="E81" s="7"/>
      <c r="F81" s="8"/>
      <c r="G81" s="7"/>
      <c r="H81" s="19"/>
      <c r="J81" s="74"/>
    </row>
    <row r="82" spans="3:10" x14ac:dyDescent="0.25">
      <c r="C82" s="79"/>
      <c r="D82" s="79"/>
      <c r="E82" s="79"/>
      <c r="F82" s="79"/>
      <c r="G82" s="79"/>
      <c r="H82" s="79"/>
    </row>
    <row r="83" spans="3:10" x14ac:dyDescent="0.25">
      <c r="C83" s="7"/>
      <c r="D83" s="11"/>
      <c r="E83" s="11"/>
      <c r="F83" s="8"/>
      <c r="G83" s="7"/>
      <c r="H83" s="7"/>
    </row>
    <row r="84" spans="3:10" x14ac:dyDescent="0.25">
      <c r="C84" s="7"/>
      <c r="D84" s="7"/>
      <c r="E84" s="7"/>
      <c r="F84" s="8"/>
      <c r="G84" s="75"/>
      <c r="H84" s="75"/>
    </row>
    <row r="86" spans="3:10" x14ac:dyDescent="0.25">
      <c r="H86" s="51"/>
    </row>
    <row r="88" spans="3:10" x14ac:dyDescent="0.25">
      <c r="H88" s="74"/>
    </row>
  </sheetData>
  <protectedRanges>
    <protectedRange algorithmName="SHA-512" hashValue="ZAfGeYA5VbL0gG93akD1xexJu2rI3UXxHwEtGuh6c0glGlh5rE1RHQPZZ54q7AqVc1jO4jlchft9pel46vZT4g==" saltValue="JJI+A7ZZczdDIztssZc9Vg==" spinCount="100000" sqref="E1:M1 C1" name="Rango1_1"/>
  </protectedRanges>
  <mergeCells count="5">
    <mergeCell ref="C82:H82"/>
    <mergeCell ref="C1:I1"/>
    <mergeCell ref="C2:H2"/>
    <mergeCell ref="C3:H3"/>
    <mergeCell ref="C4:H4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verticalDpi="300" r:id="rId1"/>
  <rowBreaks count="1" manualBreakCount="1">
    <brk id="41" min="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SNS </vt:lpstr>
      <vt:lpstr>'ESF SNS '!Área_de_impresión</vt:lpstr>
      <vt:lpstr>'ESF SNS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Deleon</dc:creator>
  <cp:lastModifiedBy>ORTOPEDIA EM DARIO C</cp:lastModifiedBy>
  <cp:lastPrinted>2026-03-12T15:33:21Z</cp:lastPrinted>
  <dcterms:created xsi:type="dcterms:W3CDTF">2026-03-12T13:11:52Z</dcterms:created>
  <dcterms:modified xsi:type="dcterms:W3CDTF">2026-03-12T15:33:31Z</dcterms:modified>
</cp:coreProperties>
</file>