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bookViews>
    <workbookView xWindow="0" yWindow="0" windowWidth="28800" windowHeight="12435"/>
  </bookViews>
  <sheets>
    <sheet name="ESF SNS " sheetId="1" r:id="rId1"/>
  </sheets>
  <externalReferences>
    <externalReference r:id="rId2"/>
  </externalReferences>
  <definedNames>
    <definedName name="_xlnm.Print_Area" localSheetId="0">'ESF SNS '!$B$1:$I$81</definedName>
    <definedName name="_xlnm.Print_Titles" localSheetId="0">'ESF SNS '!$1:$5</definedName>
  </definedNames>
  <calcPr calcId="152511"/>
</workbook>
</file>

<file path=xl/calcChain.xml><?xml version="1.0" encoding="utf-8"?>
<calcChain xmlns="http://schemas.openxmlformats.org/spreadsheetml/2006/main">
  <c r="F58" i="1" l="1"/>
  <c r="F57" i="1"/>
  <c r="F60" i="1" s="1"/>
  <c r="F49" i="1"/>
  <c r="F45" i="1"/>
  <c r="F51" i="1" s="1"/>
  <c r="H41" i="1"/>
  <c r="H52" i="1" s="1"/>
  <c r="H62" i="1" s="1"/>
  <c r="F38" i="1"/>
  <c r="F36" i="1"/>
  <c r="F33" i="1"/>
  <c r="H26" i="1"/>
  <c r="F23" i="1"/>
  <c r="F26" i="1" s="1"/>
  <c r="H16" i="1"/>
  <c r="F13" i="1"/>
  <c r="F12" i="1"/>
  <c r="F9" i="1"/>
  <c r="H28" i="1" l="1"/>
  <c r="F16" i="1"/>
  <c r="F28" i="1" s="1"/>
  <c r="K29" i="1" s="1"/>
  <c r="F41" i="1"/>
  <c r="F52" i="1" s="1"/>
  <c r="F62" i="1" s="1"/>
</calcChain>
</file>

<file path=xl/sharedStrings.xml><?xml version="1.0" encoding="utf-8"?>
<sst xmlns="http://schemas.openxmlformats.org/spreadsheetml/2006/main" count="94" uniqueCount="88">
  <si>
    <t>Del ejercicio terminado al 30 de junio  2024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</si>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</sst>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P_t_s_-;\-* #,##0.00\ _P_t_s_-;_-* &quot;-&quot;??\ _P_t_s_-;_-@_-"/>
    <numFmt numFmtId="167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2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5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</cellXfs>
  <cellStyles count="17">
    <cellStyle name="Millares" xfId="1" builtinId="3"/>
    <cellStyle name="Millares 2" xfId="3"/>
    <cellStyle name="Millares 2 2" xfId="4"/>
    <cellStyle name="Millares 2 3" xfId="5"/>
    <cellStyle name="Millares 3" xfId="6"/>
    <cellStyle name="Millares 3 2" xfId="7"/>
    <cellStyle name="Millares 4" xfId="8"/>
    <cellStyle name="Millares 5" xfId="9"/>
    <cellStyle name="Moneda 2" xfId="10"/>
    <cellStyle name="Moneda 2 2" xfId="11"/>
    <cellStyle name="Normal" xfId="0" builtinId="0"/>
    <cellStyle name="Normal 2" xfId="12"/>
    <cellStyle name="Normal 2 2" xfId="2"/>
    <cellStyle name="Normal 2 2 2" xfId="13"/>
    <cellStyle name="Normal 3" xfId="14"/>
    <cellStyle name="Normal 4" xfId="15"/>
    <cellStyle name="Normal 5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.%20%20MES%20JUNIO,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4">
          <cell r="F34">
            <v>-262343446.14999998</v>
          </cell>
        </row>
      </sheetData>
      <sheetData sheetId="2"/>
      <sheetData sheetId="3"/>
      <sheetData sheetId="4">
        <row r="46">
          <cell r="C46">
            <v>34453896.130000003</v>
          </cell>
        </row>
      </sheetData>
      <sheetData sheetId="5">
        <row r="26">
          <cell r="H26">
            <v>252950240.99000001</v>
          </cell>
        </row>
      </sheetData>
      <sheetData sheetId="6">
        <row r="22">
          <cell r="B22">
            <v>17649417.969999999</v>
          </cell>
        </row>
      </sheetData>
      <sheetData sheetId="7">
        <row r="26">
          <cell r="B26">
            <v>48017888.109999999</v>
          </cell>
        </row>
      </sheetData>
      <sheetData sheetId="8">
        <row r="18">
          <cell r="B18">
            <v>114800358.45999999</v>
          </cell>
        </row>
      </sheetData>
      <sheetData sheetId="9"/>
      <sheetData sheetId="10">
        <row r="23">
          <cell r="B23">
            <v>420658.87000000005</v>
          </cell>
        </row>
      </sheetData>
      <sheetData sheetId="11">
        <row r="15">
          <cell r="B15">
            <v>101193502.08</v>
          </cell>
        </row>
      </sheetData>
      <sheetData sheetId="12"/>
      <sheetData sheetId="13">
        <row r="19">
          <cell r="B19">
            <v>7525342.8300000001</v>
          </cell>
        </row>
      </sheetData>
      <sheetData sheetId="14">
        <row r="18">
          <cell r="B18">
            <v>391475027.11000001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topLeftCell="C49" zoomScaleNormal="100" zoomScaleSheetLayoutView="100" workbookViewId="0">
      <selection activeCell="K54" sqref="K54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ht="3.75" customHeight="1" x14ac:dyDescent="0.25">
      <c r="C1" s="79"/>
      <c r="D1" s="78"/>
      <c r="E1" s="78"/>
      <c r="F1" s="78"/>
      <c r="G1" s="78"/>
      <c r="H1" s="78"/>
      <c r="I1" s="78"/>
      <c r="J1" s="9"/>
      <c r="K1" s="9"/>
      <c r="L1" s="9"/>
      <c r="M1" s="10"/>
    </row>
    <row r="2" spans="1:13" ht="15.75" x14ac:dyDescent="0.25">
      <c r="C2" s="80" t="s">
        <v>87</v>
      </c>
      <c r="D2" s="80"/>
      <c r="E2" s="80"/>
      <c r="F2" s="80"/>
      <c r="G2" s="80"/>
      <c r="H2" s="80"/>
    </row>
    <row r="3" spans="1:13" ht="15.75" x14ac:dyDescent="0.25">
      <c r="C3" s="80" t="s">
        <v>0</v>
      </c>
      <c r="D3" s="80"/>
      <c r="E3" s="80"/>
      <c r="F3" s="80"/>
      <c r="G3" s="80"/>
      <c r="H3" s="80"/>
    </row>
    <row r="4" spans="1:13" ht="15.75" x14ac:dyDescent="0.25">
      <c r="C4" s="80" t="s">
        <v>1</v>
      </c>
      <c r="D4" s="80"/>
      <c r="E4" s="80"/>
      <c r="F4" s="80"/>
      <c r="G4" s="80"/>
      <c r="H4" s="80"/>
    </row>
    <row r="5" spans="1:13" x14ac:dyDescent="0.25">
      <c r="C5" s="7"/>
      <c r="D5" s="11"/>
      <c r="E5" s="11"/>
      <c r="F5" s="8"/>
      <c r="G5" s="7"/>
      <c r="H5" s="7"/>
    </row>
    <row r="6" spans="1:13" ht="15" customHeight="1" x14ac:dyDescent="0.25">
      <c r="C6" s="7"/>
      <c r="D6" s="7"/>
      <c r="E6" s="7"/>
      <c r="F6" s="12"/>
      <c r="G6" s="13"/>
      <c r="H6" s="14"/>
    </row>
    <row r="7" spans="1:13" ht="15" customHeight="1" x14ac:dyDescent="0.25">
      <c r="A7" s="1" t="s">
        <v>2</v>
      </c>
      <c r="C7" s="15" t="s">
        <v>3</v>
      </c>
      <c r="D7" s="16"/>
      <c r="E7" s="16"/>
      <c r="F7" s="17"/>
      <c r="G7" s="18"/>
      <c r="H7" s="18"/>
    </row>
    <row r="8" spans="1:13" x14ac:dyDescent="0.25">
      <c r="C8" s="15" t="s">
        <v>4</v>
      </c>
      <c r="D8" s="16"/>
      <c r="E8" s="16"/>
      <c r="F8" s="8"/>
      <c r="G8" s="18"/>
      <c r="H8" s="18"/>
    </row>
    <row r="9" spans="1:13" x14ac:dyDescent="0.25">
      <c r="A9" s="1" t="s">
        <v>5</v>
      </c>
      <c r="C9" s="7"/>
      <c r="D9" s="7" t="s">
        <v>6</v>
      </c>
      <c r="E9" s="7"/>
      <c r="F9" s="19">
        <f>'[1]Efectivo '!C46</f>
        <v>34453896.130000003</v>
      </c>
      <c r="G9" s="20"/>
      <c r="H9" s="21"/>
    </row>
    <row r="10" spans="1:13" customFormat="1" x14ac:dyDescent="0.25">
      <c r="A10" s="22" t="s">
        <v>7</v>
      </c>
      <c r="B10" s="23"/>
      <c r="C10" s="24"/>
      <c r="D10" s="7" t="s">
        <v>8</v>
      </c>
      <c r="E10" s="7"/>
      <c r="F10" s="25"/>
      <c r="G10" s="26"/>
      <c r="H10" s="27"/>
      <c r="I10" s="23"/>
      <c r="J10" s="28"/>
    </row>
    <row r="11" spans="1:13" customFormat="1" x14ac:dyDescent="0.25">
      <c r="A11" s="22" t="s">
        <v>9</v>
      </c>
      <c r="B11" s="23"/>
      <c r="C11" s="24"/>
      <c r="D11" s="7" t="s">
        <v>10</v>
      </c>
      <c r="E11" s="7"/>
      <c r="F11" s="25"/>
      <c r="G11" s="26"/>
      <c r="H11" s="27"/>
      <c r="I11" s="23"/>
      <c r="J11" s="23"/>
    </row>
    <row r="12" spans="1:13" customFormat="1" x14ac:dyDescent="0.25">
      <c r="A12" s="22" t="s">
        <v>11</v>
      </c>
      <c r="B12" s="23"/>
      <c r="C12" s="24"/>
      <c r="D12" s="7" t="s">
        <v>12</v>
      </c>
      <c r="E12" s="7"/>
      <c r="F12" s="29">
        <f>'[1]Cuenta por Cobrar'!B26</f>
        <v>48017888.109999999</v>
      </c>
      <c r="G12" s="30"/>
      <c r="H12" s="31"/>
      <c r="I12" s="32"/>
      <c r="J12" s="23"/>
    </row>
    <row r="13" spans="1:13" x14ac:dyDescent="0.25">
      <c r="A13" s="1" t="s">
        <v>13</v>
      </c>
      <c r="C13" s="7"/>
      <c r="D13" s="7" t="s">
        <v>14</v>
      </c>
      <c r="E13" s="7"/>
      <c r="F13" s="33">
        <f>[1]Inventario!B22</f>
        <v>17649417.969999999</v>
      </c>
      <c r="G13" s="34"/>
      <c r="H13" s="35"/>
      <c r="I13" s="3"/>
    </row>
    <row r="14" spans="1:13" customFormat="1" x14ac:dyDescent="0.25">
      <c r="A14" s="22" t="s">
        <v>15</v>
      </c>
      <c r="B14" s="23"/>
      <c r="C14" s="24"/>
      <c r="D14" s="7" t="s">
        <v>16</v>
      </c>
      <c r="E14" s="7"/>
      <c r="F14" s="29"/>
      <c r="G14" s="30" t="s">
        <v>17</v>
      </c>
      <c r="H14" s="31"/>
      <c r="I14" s="36" t="s">
        <v>17</v>
      </c>
      <c r="J14" s="23"/>
    </row>
    <row r="15" spans="1:13" customFormat="1" x14ac:dyDescent="0.25">
      <c r="A15" s="22" t="s">
        <v>18</v>
      </c>
      <c r="B15" s="23"/>
      <c r="C15" s="24"/>
      <c r="D15" s="7" t="s">
        <v>19</v>
      </c>
      <c r="E15" s="7"/>
      <c r="F15" s="37"/>
      <c r="G15" s="30"/>
      <c r="H15" s="38"/>
      <c r="I15" s="23"/>
      <c r="J15" s="23"/>
    </row>
    <row r="16" spans="1:13" x14ac:dyDescent="0.25">
      <c r="C16" s="15" t="s">
        <v>20</v>
      </c>
      <c r="D16" s="7"/>
      <c r="E16" s="7"/>
      <c r="F16" s="39">
        <f>SUM(F8:F15)</f>
        <v>100121202.21000001</v>
      </c>
      <c r="G16" s="34"/>
      <c r="H16" s="40">
        <f>SUM(H8:H15)</f>
        <v>0</v>
      </c>
    </row>
    <row r="17" spans="1:13" x14ac:dyDescent="0.25">
      <c r="C17" s="15"/>
      <c r="D17" s="7"/>
      <c r="E17" s="7"/>
      <c r="F17" s="41"/>
      <c r="G17" s="34"/>
      <c r="H17" s="42"/>
      <c r="K17" s="43"/>
    </row>
    <row r="18" spans="1:13" x14ac:dyDescent="0.25">
      <c r="C18" s="15" t="s">
        <v>21</v>
      </c>
      <c r="D18" s="7"/>
      <c r="E18" s="7"/>
      <c r="F18" s="19"/>
      <c r="G18" s="35"/>
      <c r="H18" s="21"/>
    </row>
    <row r="19" spans="1:13" customFormat="1" x14ac:dyDescent="0.25">
      <c r="A19" s="22" t="s">
        <v>22</v>
      </c>
      <c r="B19" s="23"/>
      <c r="C19" s="24"/>
      <c r="D19" s="7" t="s">
        <v>23</v>
      </c>
      <c r="E19" s="7"/>
      <c r="F19" s="25">
        <v>0</v>
      </c>
      <c r="G19" s="26"/>
      <c r="H19" s="27"/>
      <c r="I19" s="23"/>
      <c r="J19" s="23"/>
    </row>
    <row r="20" spans="1:13" customFormat="1" x14ac:dyDescent="0.25">
      <c r="A20" s="22" t="s">
        <v>24</v>
      </c>
      <c r="B20" s="23"/>
      <c r="C20" s="24"/>
      <c r="D20" s="6" t="s">
        <v>25</v>
      </c>
      <c r="E20" s="6"/>
      <c r="F20" s="29"/>
      <c r="G20" s="30"/>
      <c r="H20" s="31"/>
      <c r="I20" s="23"/>
      <c r="J20" s="44"/>
    </row>
    <row r="21" spans="1:13" customFormat="1" x14ac:dyDescent="0.25">
      <c r="A21" s="22" t="s">
        <v>26</v>
      </c>
      <c r="B21" s="23"/>
      <c r="C21" s="24"/>
      <c r="D21" s="6" t="s">
        <v>27</v>
      </c>
      <c r="E21" s="6"/>
      <c r="F21" s="29"/>
      <c r="G21" s="30"/>
      <c r="H21" s="31"/>
      <c r="I21" s="23"/>
      <c r="J21" s="23"/>
    </row>
    <row r="22" spans="1:13" customFormat="1" x14ac:dyDescent="0.25">
      <c r="A22" s="22" t="s">
        <v>28</v>
      </c>
      <c r="B22" s="23"/>
      <c r="C22" s="24"/>
      <c r="D22" s="6" t="s">
        <v>29</v>
      </c>
      <c r="E22" s="6"/>
      <c r="F22" s="29"/>
      <c r="G22" s="30"/>
      <c r="H22" s="31"/>
      <c r="I22" s="23"/>
      <c r="J22" s="23"/>
    </row>
    <row r="23" spans="1:13" x14ac:dyDescent="0.25">
      <c r="A23" s="1" t="s">
        <v>30</v>
      </c>
      <c r="C23" s="7"/>
      <c r="D23" s="6" t="s">
        <v>31</v>
      </c>
      <c r="E23" s="6"/>
      <c r="F23" s="33">
        <f>'[1]Mobiliario Eq. Ofc.'!H26</f>
        <v>252950240.99000001</v>
      </c>
      <c r="G23" s="34"/>
      <c r="H23" s="35"/>
      <c r="M23" s="45"/>
    </row>
    <row r="24" spans="1:13" x14ac:dyDescent="0.25">
      <c r="A24" s="1" t="s">
        <v>32</v>
      </c>
      <c r="C24" s="7"/>
      <c r="D24" s="6" t="s">
        <v>33</v>
      </c>
      <c r="E24" s="6"/>
      <c r="F24" s="46"/>
      <c r="G24" s="34"/>
      <c r="H24" s="35"/>
      <c r="J24" s="47"/>
      <c r="M24" s="45"/>
    </row>
    <row r="25" spans="1:13" customFormat="1" x14ac:dyDescent="0.25">
      <c r="A25" s="22" t="s">
        <v>34</v>
      </c>
      <c r="B25" s="23"/>
      <c r="C25" s="24"/>
      <c r="D25" s="6" t="s">
        <v>35</v>
      </c>
      <c r="E25" s="6"/>
      <c r="F25" s="29"/>
      <c r="G25" s="30"/>
      <c r="H25" s="31"/>
      <c r="I25" s="2"/>
      <c r="J25" s="2"/>
      <c r="M25" s="48"/>
    </row>
    <row r="26" spans="1:13" x14ac:dyDescent="0.25">
      <c r="C26" s="15" t="s">
        <v>36</v>
      </c>
      <c r="D26" s="7"/>
      <c r="E26" s="7"/>
      <c r="F26" s="39">
        <f>SUM(F19:F25)</f>
        <v>252950240.99000001</v>
      </c>
      <c r="G26" s="34"/>
      <c r="H26" s="40">
        <f>SUM(H19:H25)</f>
        <v>0</v>
      </c>
      <c r="M26" s="45"/>
    </row>
    <row r="27" spans="1:13" x14ac:dyDescent="0.25">
      <c r="C27" s="15"/>
      <c r="D27" s="7"/>
      <c r="E27" s="7"/>
      <c r="F27" s="41"/>
      <c r="G27" s="34"/>
      <c r="H27" s="42"/>
      <c r="M27" s="45"/>
    </row>
    <row r="28" spans="1:13" ht="15.75" thickBot="1" x14ac:dyDescent="0.3">
      <c r="C28" s="15" t="s">
        <v>37</v>
      </c>
      <c r="D28" s="7"/>
      <c r="E28" s="7"/>
      <c r="F28" s="49">
        <f>SUM(F26,F16)</f>
        <v>353071443.20000005</v>
      </c>
      <c r="G28" s="50"/>
      <c r="H28" s="51">
        <f>SUM(H26,H16)</f>
        <v>0</v>
      </c>
      <c r="J28" s="52"/>
      <c r="K28" s="53"/>
    </row>
    <row r="29" spans="1:13" ht="15.75" thickTop="1" x14ac:dyDescent="0.25">
      <c r="C29" s="7"/>
      <c r="D29" s="7" t="s">
        <v>17</v>
      </c>
      <c r="E29" s="7"/>
      <c r="F29" s="19"/>
      <c r="G29" s="21"/>
      <c r="H29" s="21"/>
      <c r="J29" s="54"/>
      <c r="K29" s="55">
        <f>F28-F62</f>
        <v>0</v>
      </c>
    </row>
    <row r="30" spans="1:13" x14ac:dyDescent="0.25">
      <c r="C30" s="15" t="s">
        <v>38</v>
      </c>
      <c r="D30" s="7"/>
      <c r="E30" s="7"/>
      <c r="F30" s="19"/>
      <c r="G30" s="21"/>
      <c r="H30" s="21"/>
    </row>
    <row r="31" spans="1:13" x14ac:dyDescent="0.25">
      <c r="C31" s="15" t="s">
        <v>39</v>
      </c>
      <c r="D31" s="7"/>
      <c r="E31" s="7"/>
      <c r="F31" s="56"/>
      <c r="G31" s="20"/>
      <c r="H31" s="20"/>
      <c r="K31" s="43"/>
    </row>
    <row r="32" spans="1:13" customFormat="1" x14ac:dyDescent="0.25">
      <c r="A32" s="22" t="s">
        <v>40</v>
      </c>
      <c r="B32" s="23"/>
      <c r="C32" s="24"/>
      <c r="D32" s="7" t="s">
        <v>41</v>
      </c>
      <c r="E32" s="7"/>
      <c r="F32" s="25"/>
      <c r="G32" s="57"/>
      <c r="H32" s="27"/>
      <c r="I32" s="23"/>
      <c r="J32" s="58"/>
    </row>
    <row r="33" spans="1:10" x14ac:dyDescent="0.25">
      <c r="A33" s="1" t="s">
        <v>42</v>
      </c>
      <c r="C33" s="7"/>
      <c r="D33" s="7" t="s">
        <v>43</v>
      </c>
      <c r="E33" s="7"/>
      <c r="F33" s="46">
        <f>'[1]CXP Corto plazo'!B18</f>
        <v>114800358.45999999</v>
      </c>
      <c r="G33" s="34"/>
      <c r="H33" s="35"/>
    </row>
    <row r="34" spans="1:10" customFormat="1" x14ac:dyDescent="0.25">
      <c r="A34" s="22" t="s">
        <v>44</v>
      </c>
      <c r="B34" s="23"/>
      <c r="C34" s="24"/>
      <c r="D34" s="7" t="s">
        <v>45</v>
      </c>
      <c r="E34" s="7"/>
      <c r="F34" s="29"/>
      <c r="G34" s="30"/>
      <c r="H34" s="31"/>
      <c r="I34" s="23"/>
      <c r="J34" s="44"/>
    </row>
    <row r="35" spans="1:10" customFormat="1" x14ac:dyDescent="0.25">
      <c r="A35" s="22" t="s">
        <v>46</v>
      </c>
      <c r="B35" s="23"/>
      <c r="C35" s="24"/>
      <c r="D35" s="7" t="s">
        <v>47</v>
      </c>
      <c r="E35" s="7"/>
      <c r="F35" s="29"/>
      <c r="G35" s="30"/>
      <c r="H35" s="31"/>
      <c r="I35" s="23"/>
      <c r="J35" s="23"/>
    </row>
    <row r="36" spans="1:10" customFormat="1" x14ac:dyDescent="0.25">
      <c r="A36" s="22" t="s">
        <v>48</v>
      </c>
      <c r="B36" s="23"/>
      <c r="C36" s="24"/>
      <c r="D36" s="7" t="s">
        <v>49</v>
      </c>
      <c r="E36" s="7"/>
      <c r="F36" s="25">
        <f>'[1]Retenciones y Acum.'!B23</f>
        <v>420658.87000000005</v>
      </c>
      <c r="G36" s="26"/>
      <c r="H36" s="27"/>
      <c r="I36" s="23"/>
      <c r="J36" s="23"/>
    </row>
    <row r="37" spans="1:10" customFormat="1" x14ac:dyDescent="0.25">
      <c r="A37" s="22" t="s">
        <v>50</v>
      </c>
      <c r="B37" s="23"/>
      <c r="C37" s="24"/>
      <c r="D37" s="7" t="s">
        <v>51</v>
      </c>
      <c r="E37" s="7"/>
      <c r="F37" s="25"/>
      <c r="G37" s="26"/>
      <c r="H37" s="27"/>
      <c r="I37" s="23"/>
      <c r="J37" s="23"/>
    </row>
    <row r="38" spans="1:10" customFormat="1" x14ac:dyDescent="0.25">
      <c r="A38" s="22" t="s">
        <v>52</v>
      </c>
      <c r="B38" s="23"/>
      <c r="C38" s="24"/>
      <c r="D38" s="7" t="s">
        <v>53</v>
      </c>
      <c r="E38" s="7"/>
      <c r="F38" s="37">
        <f>'[1]Benef. Empl x p Corto Plazo'!B19</f>
        <v>7525342.8300000001</v>
      </c>
      <c r="G38" s="26"/>
      <c r="H38" s="27"/>
      <c r="I38" s="23"/>
      <c r="J38" s="28"/>
    </row>
    <row r="39" spans="1:10" customFormat="1" x14ac:dyDescent="0.25">
      <c r="A39" s="22" t="s">
        <v>54</v>
      </c>
      <c r="B39" s="23"/>
      <c r="C39" s="24"/>
      <c r="D39" s="7" t="s">
        <v>55</v>
      </c>
      <c r="E39" s="7"/>
      <c r="F39" s="25"/>
      <c r="G39" s="26"/>
      <c r="H39" s="27"/>
      <c r="I39" s="23"/>
      <c r="J39" s="23"/>
    </row>
    <row r="40" spans="1:10" customFormat="1" x14ac:dyDescent="0.25">
      <c r="A40" s="22" t="s">
        <v>56</v>
      </c>
      <c r="B40" s="23"/>
      <c r="C40" s="24"/>
      <c r="D40" s="7" t="s">
        <v>57</v>
      </c>
      <c r="E40" s="7"/>
      <c r="F40" s="37"/>
      <c r="G40" s="30"/>
      <c r="H40" s="31"/>
      <c r="I40" s="23"/>
      <c r="J40" s="23"/>
    </row>
    <row r="41" spans="1:10" x14ac:dyDescent="0.25">
      <c r="C41" s="15" t="s">
        <v>58</v>
      </c>
      <c r="D41" s="7"/>
      <c r="E41" s="7"/>
      <c r="F41" s="41">
        <f>SUM(F32:F40)</f>
        <v>122746360.16</v>
      </c>
      <c r="G41" s="34"/>
      <c r="H41" s="42">
        <f>SUM(H32:H40)</f>
        <v>0</v>
      </c>
    </row>
    <row r="42" spans="1:10" x14ac:dyDescent="0.25">
      <c r="C42" s="15"/>
      <c r="D42" s="7"/>
      <c r="E42" s="7"/>
      <c r="F42" s="41"/>
      <c r="G42" s="34"/>
      <c r="H42" s="42"/>
    </row>
    <row r="43" spans="1:10" x14ac:dyDescent="0.25">
      <c r="C43" s="15"/>
      <c r="D43" s="7"/>
      <c r="E43" s="7"/>
      <c r="F43" s="41"/>
      <c r="G43" s="34"/>
      <c r="H43" s="35"/>
    </row>
    <row r="44" spans="1:10" customFormat="1" x14ac:dyDescent="0.25">
      <c r="A44" s="22"/>
      <c r="B44" s="23"/>
      <c r="C44" s="59" t="s">
        <v>59</v>
      </c>
      <c r="D44" s="24"/>
      <c r="E44" s="24"/>
      <c r="F44" s="60"/>
      <c r="G44" s="57"/>
      <c r="H44" s="57"/>
      <c r="I44" s="23"/>
      <c r="J44" s="23"/>
    </row>
    <row r="45" spans="1:10" customFormat="1" x14ac:dyDescent="0.25">
      <c r="A45" s="22" t="s">
        <v>60</v>
      </c>
      <c r="B45" s="23"/>
      <c r="C45" s="24"/>
      <c r="D45" s="7" t="s">
        <v>61</v>
      </c>
      <c r="E45" s="7"/>
      <c r="F45" s="25">
        <f>'[1]CXP Largo Plazo'!B15</f>
        <v>101193502.08</v>
      </c>
      <c r="G45" s="26"/>
      <c r="H45" s="27"/>
      <c r="I45" s="23"/>
      <c r="J45" s="23"/>
    </row>
    <row r="46" spans="1:10" customFormat="1" x14ac:dyDescent="0.25">
      <c r="A46" s="22" t="s">
        <v>62</v>
      </c>
      <c r="B46" s="23"/>
      <c r="C46" s="24"/>
      <c r="D46" s="7" t="s">
        <v>63</v>
      </c>
      <c r="E46" s="7"/>
      <c r="F46" s="61"/>
      <c r="G46" s="26"/>
      <c r="H46" s="27"/>
      <c r="I46" s="23"/>
      <c r="J46" s="23"/>
    </row>
    <row r="47" spans="1:10" customFormat="1" x14ac:dyDescent="0.25">
      <c r="A47" s="22" t="s">
        <v>64</v>
      </c>
      <c r="B47" s="23"/>
      <c r="C47" s="24"/>
      <c r="D47" s="7" t="s">
        <v>65</v>
      </c>
      <c r="E47" s="7"/>
      <c r="F47" s="61"/>
      <c r="G47" s="26"/>
      <c r="H47" s="27"/>
      <c r="I47" s="23"/>
      <c r="J47" s="23"/>
    </row>
    <row r="48" spans="1:10" customFormat="1" x14ac:dyDescent="0.25">
      <c r="A48" s="22" t="s">
        <v>66</v>
      </c>
      <c r="B48" s="23"/>
      <c r="C48" s="24"/>
      <c r="D48" s="7" t="s">
        <v>67</v>
      </c>
      <c r="E48" s="7"/>
      <c r="F48" s="61"/>
      <c r="G48" s="26"/>
      <c r="H48" s="27"/>
      <c r="I48" s="23"/>
      <c r="J48" s="23"/>
    </row>
    <row r="49" spans="1:13" customFormat="1" x14ac:dyDescent="0.25">
      <c r="A49" s="22" t="s">
        <v>68</v>
      </c>
      <c r="B49" s="23"/>
      <c r="C49" s="24"/>
      <c r="D49" s="7" t="s">
        <v>69</v>
      </c>
      <c r="E49" s="7"/>
      <c r="F49" s="62">
        <f>'ESF SNS '!F50</f>
        <v>0</v>
      </c>
      <c r="G49" s="26"/>
      <c r="H49" s="27"/>
      <c r="I49" s="23"/>
      <c r="J49" s="23"/>
    </row>
    <row r="50" spans="1:13" customFormat="1" x14ac:dyDescent="0.25">
      <c r="A50" s="22" t="s">
        <v>70</v>
      </c>
      <c r="B50" s="23"/>
      <c r="C50" s="24"/>
      <c r="D50" s="7" t="s">
        <v>71</v>
      </c>
      <c r="E50" s="7"/>
      <c r="F50" s="61"/>
      <c r="G50" s="26"/>
      <c r="H50" s="27"/>
      <c r="I50" s="23"/>
      <c r="J50" s="23"/>
    </row>
    <row r="51" spans="1:13" customFormat="1" ht="16.5" customHeight="1" x14ac:dyDescent="0.25">
      <c r="A51" s="22"/>
      <c r="B51" s="23"/>
      <c r="C51" s="59" t="s">
        <v>72</v>
      </c>
      <c r="D51" s="24"/>
      <c r="E51" s="24"/>
      <c r="F51" s="63">
        <f>+F45+F49</f>
        <v>101193502.08</v>
      </c>
      <c r="G51" s="30"/>
      <c r="H51" s="35"/>
      <c r="I51" s="23"/>
      <c r="J51" s="23"/>
    </row>
    <row r="52" spans="1:13" x14ac:dyDescent="0.25">
      <c r="C52" s="15" t="s">
        <v>73</v>
      </c>
      <c r="D52" s="7"/>
      <c r="E52" s="7"/>
      <c r="F52" s="64">
        <f>+F41+F51</f>
        <v>223939862.24000001</v>
      </c>
      <c r="G52" s="50"/>
      <c r="H52" s="40">
        <f>SUM(H41,H51)</f>
        <v>0</v>
      </c>
    </row>
    <row r="53" spans="1:13" x14ac:dyDescent="0.25">
      <c r="C53" s="15"/>
      <c r="D53" s="7"/>
      <c r="E53" s="7"/>
      <c r="F53" s="65"/>
      <c r="G53" s="21"/>
      <c r="H53" s="21"/>
      <c r="M53" s="66" t="s">
        <v>17</v>
      </c>
    </row>
    <row r="54" spans="1:13" x14ac:dyDescent="0.25">
      <c r="C54" s="15" t="s">
        <v>74</v>
      </c>
      <c r="D54" s="7"/>
      <c r="E54" s="7"/>
      <c r="F54" s="8"/>
      <c r="G54" s="21"/>
      <c r="H54" s="21"/>
      <c r="M54" s="5" t="s">
        <v>17</v>
      </c>
    </row>
    <row r="55" spans="1:13" customFormat="1" x14ac:dyDescent="0.25">
      <c r="A55" s="22" t="s">
        <v>75</v>
      </c>
      <c r="B55" s="23"/>
      <c r="C55" s="59"/>
      <c r="D55" s="7" t="s">
        <v>76</v>
      </c>
      <c r="E55" s="7"/>
      <c r="F55" s="61"/>
      <c r="G55" s="26"/>
      <c r="H55" s="27"/>
      <c r="I55" s="23"/>
      <c r="J55" s="23"/>
    </row>
    <row r="56" spans="1:13" customFormat="1" x14ac:dyDescent="0.25">
      <c r="A56" s="22" t="s">
        <v>77</v>
      </c>
      <c r="B56" s="23"/>
      <c r="C56" s="24"/>
      <c r="D56" s="7" t="s">
        <v>78</v>
      </c>
      <c r="E56" s="7"/>
      <c r="F56" s="61"/>
      <c r="G56" s="26"/>
      <c r="H56" s="27"/>
      <c r="I56" s="23"/>
      <c r="J56" s="23"/>
    </row>
    <row r="57" spans="1:13" x14ac:dyDescent="0.25">
      <c r="A57" s="1" t="s">
        <v>79</v>
      </c>
      <c r="C57" s="7"/>
      <c r="D57" s="7" t="s">
        <v>80</v>
      </c>
      <c r="E57" s="7"/>
      <c r="F57" s="8">
        <f>'[1]ERF SRS '!F34</f>
        <v>-262343446.14999998</v>
      </c>
      <c r="G57" s="20"/>
      <c r="H57" s="21"/>
      <c r="M57" s="66" t="s">
        <v>17</v>
      </c>
    </row>
    <row r="58" spans="1:13" x14ac:dyDescent="0.25">
      <c r="A58" s="1" t="s">
        <v>81</v>
      </c>
      <c r="C58" s="7"/>
      <c r="D58" s="7" t="s">
        <v>82</v>
      </c>
      <c r="E58" s="7"/>
      <c r="F58" s="61">
        <f>[1]Patrimonio!B18</f>
        <v>391475027.11000001</v>
      </c>
      <c r="G58" s="20"/>
      <c r="H58" s="67"/>
    </row>
    <row r="59" spans="1:13" customFormat="1" x14ac:dyDescent="0.25">
      <c r="A59" s="22" t="s">
        <v>83</v>
      </c>
      <c r="B59" s="23"/>
      <c r="C59" s="24"/>
      <c r="D59" s="7" t="s">
        <v>84</v>
      </c>
      <c r="E59" s="7"/>
      <c r="F59" s="65"/>
      <c r="G59" s="26"/>
      <c r="H59" s="35"/>
      <c r="I59" s="23"/>
      <c r="J59" s="23"/>
    </row>
    <row r="60" spans="1:13" x14ac:dyDescent="0.25">
      <c r="C60" s="15" t="s">
        <v>85</v>
      </c>
      <c r="D60" s="7"/>
      <c r="E60" s="7"/>
      <c r="F60" s="63">
        <f>+F55+F57+F58</f>
        <v>129131580.96000004</v>
      </c>
      <c r="G60" s="50"/>
      <c r="H60" s="40"/>
    </row>
    <row r="61" spans="1:13" x14ac:dyDescent="0.25">
      <c r="C61" s="15"/>
      <c r="D61" s="7"/>
      <c r="E61" s="7"/>
      <c r="F61" s="8"/>
      <c r="G61" s="18"/>
      <c r="H61" s="18"/>
    </row>
    <row r="62" spans="1:13" ht="15.75" thickBot="1" x14ac:dyDescent="0.3">
      <c r="C62" s="15" t="s">
        <v>86</v>
      </c>
      <c r="D62" s="7"/>
      <c r="E62" s="7"/>
      <c r="F62" s="68">
        <f>+F52+F60</f>
        <v>353071443.20000005</v>
      </c>
      <c r="G62" s="18"/>
      <c r="H62" s="51">
        <f>+H52+H60</f>
        <v>0</v>
      </c>
      <c r="J62" s="4"/>
      <c r="L62" s="69" t="s">
        <v>17</v>
      </c>
    </row>
    <row r="63" spans="1:13" ht="15.75" thickTop="1" x14ac:dyDescent="0.25">
      <c r="C63" s="15"/>
      <c r="D63" s="7"/>
      <c r="E63" s="7"/>
      <c r="F63" s="64"/>
      <c r="G63" s="18"/>
      <c r="H63" s="42"/>
      <c r="J63" s="4"/>
      <c r="L63" s="69"/>
    </row>
    <row r="64" spans="1:13" x14ac:dyDescent="0.25">
      <c r="C64" s="15"/>
      <c r="D64" s="7"/>
      <c r="E64" s="7"/>
      <c r="F64" s="64"/>
      <c r="G64" s="18"/>
      <c r="H64" s="42"/>
      <c r="J64" s="4"/>
      <c r="L64" s="69"/>
    </row>
    <row r="65" spans="3:10" x14ac:dyDescent="0.25">
      <c r="C65" s="15"/>
      <c r="D65" s="7"/>
      <c r="E65" s="7"/>
      <c r="F65" s="64"/>
      <c r="G65" s="18"/>
      <c r="H65" s="42"/>
    </row>
    <row r="66" spans="3:10" x14ac:dyDescent="0.25">
      <c r="C66" s="15"/>
      <c r="D66" s="7"/>
      <c r="E66" s="7"/>
      <c r="F66" s="64"/>
      <c r="G66" s="18"/>
      <c r="H66" s="42"/>
    </row>
    <row r="67" spans="3:10" x14ac:dyDescent="0.25">
      <c r="C67" s="15"/>
      <c r="D67" s="7"/>
      <c r="E67" s="7"/>
      <c r="F67" s="64"/>
      <c r="G67" s="18"/>
      <c r="H67" s="42"/>
    </row>
    <row r="68" spans="3:10" x14ac:dyDescent="0.25">
      <c r="C68" s="15"/>
      <c r="D68" s="7"/>
      <c r="E68" s="7"/>
      <c r="F68" s="64"/>
      <c r="G68" s="18"/>
      <c r="H68" s="42"/>
    </row>
    <row r="69" spans="3:10" x14ac:dyDescent="0.25">
      <c r="C69" s="15"/>
      <c r="D69" s="7"/>
      <c r="E69" s="7"/>
      <c r="F69" s="64"/>
      <c r="G69" s="18"/>
      <c r="H69" s="42"/>
    </row>
    <row r="70" spans="3:10" x14ac:dyDescent="0.25">
      <c r="C70" s="15"/>
      <c r="D70" s="7"/>
      <c r="E70" s="7"/>
      <c r="F70" s="64"/>
      <c r="G70" s="18"/>
      <c r="H70" s="42"/>
    </row>
    <row r="71" spans="3:10" x14ac:dyDescent="0.25">
      <c r="C71" s="15"/>
      <c r="D71" s="7"/>
      <c r="E71" s="7"/>
      <c r="F71" s="64"/>
      <c r="G71" s="18"/>
      <c r="H71" s="42"/>
    </row>
    <row r="72" spans="3:10" x14ac:dyDescent="0.25">
      <c r="C72" s="15"/>
      <c r="D72" s="70"/>
      <c r="E72" s="70"/>
      <c r="F72" s="70"/>
      <c r="G72" s="64"/>
      <c r="H72" s="71"/>
      <c r="I72" s="42"/>
    </row>
    <row r="73" spans="3:10" x14ac:dyDescent="0.25">
      <c r="C73" s="15"/>
      <c r="D73" s="7"/>
      <c r="E73" s="72"/>
      <c r="F73" s="72"/>
      <c r="G73" s="73"/>
      <c r="H73" s="18"/>
      <c r="I73" s="42"/>
    </row>
    <row r="74" spans="3:10" x14ac:dyDescent="0.25">
      <c r="C74" s="15"/>
      <c r="D74" s="7"/>
      <c r="E74" s="72"/>
      <c r="F74" s="72"/>
      <c r="G74" s="73"/>
      <c r="H74" s="18"/>
      <c r="I74" s="42"/>
    </row>
    <row r="75" spans="3:10" x14ac:dyDescent="0.25">
      <c r="C75" s="15"/>
      <c r="D75" s="7"/>
      <c r="E75" s="72"/>
      <c r="F75" s="72"/>
      <c r="G75" s="73"/>
      <c r="H75" s="18"/>
      <c r="I75" s="42"/>
    </row>
    <row r="76" spans="3:10" x14ac:dyDescent="0.25">
      <c r="C76" s="15"/>
      <c r="D76" s="7"/>
      <c r="E76" s="72"/>
      <c r="F76" s="72"/>
      <c r="G76" s="73"/>
      <c r="H76" s="18"/>
      <c r="I76" s="42"/>
    </row>
    <row r="77" spans="3:10" x14ac:dyDescent="0.25">
      <c r="C77" s="15"/>
      <c r="D77" s="7"/>
      <c r="E77" s="72"/>
      <c r="F77" s="72"/>
      <c r="G77" s="73"/>
      <c r="H77" s="18"/>
      <c r="I77" s="42"/>
    </row>
    <row r="78" spans="3:10" x14ac:dyDescent="0.25">
      <c r="C78" s="15"/>
      <c r="D78" s="7"/>
      <c r="E78" s="7"/>
      <c r="F78" s="64"/>
      <c r="G78" s="18"/>
      <c r="H78" s="42"/>
    </row>
    <row r="79" spans="3:10" x14ac:dyDescent="0.25">
      <c r="C79" s="15"/>
      <c r="D79" s="74"/>
      <c r="E79" s="5"/>
      <c r="F79" s="5"/>
      <c r="G79" s="5"/>
      <c r="H79" s="5"/>
      <c r="I79" s="5"/>
      <c r="J79" s="75"/>
    </row>
    <row r="80" spans="3:10" x14ac:dyDescent="0.25">
      <c r="C80" s="15"/>
      <c r="D80" s="15"/>
      <c r="E80" s="5"/>
      <c r="F80" s="5"/>
      <c r="G80" s="5"/>
      <c r="H80" s="5"/>
      <c r="I80" s="5"/>
    </row>
    <row r="81" spans="1:13" x14ac:dyDescent="0.25">
      <c r="C81" s="15"/>
      <c r="D81" s="5"/>
      <c r="E81" s="70"/>
      <c r="F81" s="70"/>
      <c r="G81" s="64"/>
      <c r="H81" s="18"/>
      <c r="I81" s="42"/>
    </row>
    <row r="82" spans="1:13" x14ac:dyDescent="0.25">
      <c r="C82" s="72"/>
      <c r="D82" s="5"/>
      <c r="E82" s="7"/>
      <c r="F82" s="7"/>
      <c r="G82" s="65"/>
      <c r="H82" s="18"/>
      <c r="I82" s="42"/>
    </row>
    <row r="83" spans="1:13" x14ac:dyDescent="0.25">
      <c r="C83" s="15"/>
      <c r="D83" s="7"/>
      <c r="E83" s="7"/>
      <c r="F83" s="64"/>
      <c r="G83" s="18"/>
      <c r="H83" s="42"/>
    </row>
    <row r="84" spans="1:13" x14ac:dyDescent="0.25">
      <c r="C84" s="15"/>
      <c r="D84" s="7"/>
      <c r="E84" s="7"/>
      <c r="F84" s="64"/>
      <c r="G84" s="18"/>
      <c r="H84" s="42"/>
    </row>
    <row r="85" spans="1:13" x14ac:dyDescent="0.25">
      <c r="C85" s="7"/>
      <c r="D85" s="7"/>
      <c r="E85" s="7"/>
      <c r="F85" s="8"/>
      <c r="G85" s="7"/>
      <c r="H85" s="21"/>
      <c r="J85" s="76"/>
    </row>
    <row r="86" spans="1:13" x14ac:dyDescent="0.25">
      <c r="C86" s="81"/>
      <c r="D86" s="81"/>
      <c r="E86" s="81"/>
      <c r="F86" s="81"/>
      <c r="G86" s="81"/>
      <c r="H86" s="81"/>
    </row>
    <row r="87" spans="1:13" x14ac:dyDescent="0.25">
      <c r="C87" s="7"/>
      <c r="D87" s="15"/>
      <c r="E87" s="15"/>
      <c r="F87" s="8"/>
      <c r="G87" s="7"/>
      <c r="H87" s="7"/>
    </row>
    <row r="88" spans="1:13" s="2" customFormat="1" x14ac:dyDescent="0.25">
      <c r="A88" s="1"/>
      <c r="C88" s="7"/>
      <c r="D88" s="7"/>
      <c r="E88" s="7"/>
      <c r="F88" s="8"/>
      <c r="G88" s="77"/>
      <c r="H88" s="77"/>
      <c r="K88" s="5"/>
      <c r="L88" s="5"/>
      <c r="M88" s="5"/>
    </row>
    <row r="90" spans="1:13" s="2" customFormat="1" x14ac:dyDescent="0.25">
      <c r="A90" s="1"/>
      <c r="F90" s="4"/>
      <c r="H90" s="52"/>
      <c r="K90" s="5"/>
      <c r="L90" s="5"/>
      <c r="M90" s="5"/>
    </row>
    <row r="92" spans="1:13" s="2" customFormat="1" x14ac:dyDescent="0.25">
      <c r="A92" s="1"/>
      <c r="F92" s="4"/>
      <c r="H92" s="76"/>
      <c r="K92" s="5"/>
      <c r="L92" s="5"/>
      <c r="M92" s="5"/>
    </row>
  </sheetData>
  <protectedRanges>
    <protectedRange algorithmName="SHA-512" hashValue="ZAfGeYA5VbL0gG93akD1xexJu2rI3UXxHwEtGuh6c0glGlh5rE1RHQPZZ54q7AqVc1jO4jlchft9pel46vZT4g==" saltValue="JJI+A7ZZczdDIztssZc9Vg==" spinCount="100000" sqref="E1:M1 C1" name="Rango1_1"/>
  </protectedRanges>
  <mergeCells count="5">
    <mergeCell ref="C86:H86"/>
    <mergeCell ref="C1:I1"/>
    <mergeCell ref="C2:H2"/>
    <mergeCell ref="C3:H3"/>
    <mergeCell ref="C4:H4"/>
  </mergeCells>
  <printOptions horizontalCentered="1"/>
  <pageMargins left="0.23622047244094491" right="0.23622047244094491" top="0.74803149606299213" bottom="0.74803149606299213" header="0.31496062992125984" footer="0.31496062992125984"/>
  <pageSetup orientation="portrait" verticalDpi="300" r:id="rId1"/>
  <rowBreaks count="1" manualBreakCount="1">
    <brk id="42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2024-07-05T15:07:35Z</cp:lastPrinted>
  <dcterms:created xsi:type="dcterms:W3CDTF">2024-07-04T10:17:22Z</dcterms:created>
  <dcterms:modified xsi:type="dcterms:W3CDTF">2024-07-05T15:07:46Z</dcterms:modified>
</cp:coreProperties>
</file>