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OCTUBRE 2023 " sheetId="4" r:id="rId3"/>
  </sheets>
  <definedNames>
    <definedName name="_xlnm.Print_Area" localSheetId="2">'BALANCE GENERAL OCTUBRE 2023 '!$A$1:$F$87</definedName>
  </definedNames>
  <calcPr calcId="152511"/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<sst xmlns="http://schemas.openxmlformats.org/spreadsheetml/2006/main" count="240" uniqueCount="172">
  <si>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</si>
  <si>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</si>
  <si>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</si>
  <si>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</si>
  <si>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</si>
  <si>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</si>
  <si>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</si>
  <si>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</si>
  <si>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</si>
  <si>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</si>
  <si>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</si>
  <si>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</si>
  <si>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</si>
  <si>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</si>
  <si>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</si>
  <si>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</si>
  <si>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</si>
  <si>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</si>
  <si>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</si>
  <si>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</si>
  <si>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</si>
  <si>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</si>
  <si>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</si>
  <si>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</si>
  <si>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</si>
  <si>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</si>
  <si>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</si>
  <si>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</si>
  <si>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</si>
  <si>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</si>
  <si>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</si>
  <si>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</si>
  <si>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</si>
  <si>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</si>
  <si>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</si>
  <si>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</si>
  <si>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</si>
  <si>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</si>
  <si>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</si>
  <si>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</si>
  <si>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</si>
  <si>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</si>
  <si>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</si>
  <si>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</si>
  <si>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</si>
  <si>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</si>
  <si>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</si>
  <si>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</si>
  <si>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</si>
  <si>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</si>
  <si>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</si>
  <si>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</si>
  <si>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</si>
  <si>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</si>
  <si>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</si>
  <si>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</si>
  <si>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</si>
  <si>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</si>
  <si>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</si>
  <si>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</si>
  <si>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</si>
  <si>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</si>
  <si>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</si>
  <si>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</si>
  <si>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</si>
  <si>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</si>
  <si>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</si>
  <si>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</si>
  <si>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</si>
  <si>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</si>
  <si>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</si>
  <si>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</si>
  <si>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</si>
  <si>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</si>
  <si>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</si>
  <si>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</si>
  <si>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</si>
  <si>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</si>
  <si>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</si>
  <si>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</si>
  <si>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</si>
  <si>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</si>
  <si>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</si>
  <si>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</si>
  <si>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</si>
  <si>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</si>
  <si>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</si>
  <si>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</si>
  <si>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</si>
  <si>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</si>
  <si>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</si>
  <si>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</si>
  <si>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</si>
  <si>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</si>
  <si>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</si>
  <si>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</si>
  <si>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</si>
  <si>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</si>
  <si>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</si>
  <si>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</si>
  <si>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</si>
  <si>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</si>
  <si>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</si>
  <si>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</si>
  <si>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</si>
  <si>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</si>
  <si>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</si>
  <si>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</si>
  <si>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</si>
  <si>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</si>
  <si>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</si>
  <si>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</si>
  <si>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</si>
  <si>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</si>
  <si>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</si>
  <si>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</si>
  <si>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</si>
  <si>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</si>
  <si>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</si>
  <si>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</si>
  <si>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</si>
  <si>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</si>
  <si>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</si>
  <si>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</si>
  <si>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</si>
  <si>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</si>
  <si>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</si>
  <si>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</si>
  <si>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</si>
  <si>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</si>
  <si>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</si>
  <si>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</si>
  <si>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</si>
  <si>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</si>
  <si>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</si>
  <si>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</si>
  <si>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</si>
  <si>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</si>
  <si>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</si>
  <si>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</si>
  <si>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</si>
  <si>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</si>
  <si>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</si>
  <si>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</si>
  <si>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</si>
  <si>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</si>
  <si>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</si>
  <si>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</si>
  <si>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</si>
  <si>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</si>
  <si>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</si>
  <si>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</si>
  <si>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</si>
  <si>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</si>
  <si>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</si>
  <si>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</si>
  <si>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</si>
  <si>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</si>
  <si>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</si>
  <si>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</si>
  <si>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</si>
  <si>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</si>
  <si>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</si>
  <si>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</si>
  <si>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</si>
  <si>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</si>
  <si>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</si>
  <si>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</si>
  <si>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</si>
  <si>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</si>
  <si>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</si>
  <si>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 xml:space="preserve">                                     Al 31 de OCTUBRE,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</si>
</sst>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3" fontId="16" fillId="0" borderId="0" xfId="1" applyFont="1" applyFill="1" applyAlignment="1">
      <alignment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3" t="s">
        <v>150</v>
      </c>
      <c r="B2" s="113"/>
      <c r="C2" s="113"/>
      <c r="D2" s="113"/>
      <c r="E2" s="113"/>
      <c r="F2" s="11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3" t="s">
        <v>165</v>
      </c>
      <c r="B3" s="113"/>
      <c r="C3" s="113"/>
      <c r="D3" s="113"/>
      <c r="E3" s="113"/>
      <c r="F3" s="11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4" t="s">
        <v>51</v>
      </c>
      <c r="B82" s="114"/>
      <c r="C82" s="114"/>
      <c r="D82" s="114"/>
      <c r="E82" s="114"/>
      <c r="F82" s="114"/>
      <c r="G82" s="85"/>
    </row>
    <row r="83" spans="1:11" s="3" customFormat="1" ht="18" customHeight="1" x14ac:dyDescent="0.25">
      <c r="A83" s="115" t="s">
        <v>52</v>
      </c>
      <c r="B83" s="115"/>
      <c r="C83" s="115"/>
      <c r="D83" s="115"/>
      <c r="E83" s="115"/>
      <c r="F83" s="115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6" t="s">
        <v>149</v>
      </c>
      <c r="B1" s="116"/>
      <c r="C1" s="116"/>
      <c r="D1" s="116"/>
      <c r="E1" s="116"/>
      <c r="F1" s="116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6" t="s">
        <v>153</v>
      </c>
      <c r="B2" s="116"/>
      <c r="C2" s="116"/>
      <c r="D2" s="116"/>
      <c r="E2" s="116"/>
      <c r="F2" s="116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6" t="s">
        <v>163</v>
      </c>
      <c r="B3" s="116"/>
      <c r="C3" s="116"/>
      <c r="D3" s="116"/>
      <c r="E3" s="116"/>
      <c r="F3" s="116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7" t="s">
        <v>54</v>
      </c>
      <c r="B5" s="117"/>
      <c r="C5" s="117"/>
      <c r="D5" s="117"/>
      <c r="E5" s="117"/>
      <c r="F5" s="117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9" workbookViewId="0">
      <selection activeCell="I31" sqref="I31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91"/>
      <c r="B1" s="90"/>
      <c r="C1" s="90"/>
      <c r="D1" s="90" t="s">
        <v>167</v>
      </c>
      <c r="E1" s="90"/>
      <c r="F1" s="91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3" t="s">
        <v>150</v>
      </c>
      <c r="B2" s="113"/>
      <c r="C2" s="113"/>
      <c r="D2" s="113"/>
      <c r="E2" s="113"/>
      <c r="F2" s="11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3" t="s">
        <v>171</v>
      </c>
      <c r="B3" s="113"/>
      <c r="C3" s="113"/>
      <c r="D3" s="113"/>
      <c r="E3" s="113"/>
      <c r="F3" s="11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2" customFormat="1" ht="13.5" customHeight="1" x14ac:dyDescent="0.25">
      <c r="A8" s="14" t="s">
        <v>2</v>
      </c>
      <c r="B8" s="15"/>
      <c r="C8" s="15"/>
      <c r="D8" s="15"/>
      <c r="E8" s="93"/>
      <c r="F8" s="94">
        <v>37265660.049999997</v>
      </c>
    </row>
    <row r="9" spans="1:33" s="92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3"/>
      <c r="F9" s="95"/>
    </row>
    <row r="10" spans="1:33" s="92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3"/>
      <c r="F10" s="95"/>
    </row>
    <row r="11" spans="1:33" s="92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3"/>
      <c r="F11" s="95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3"/>
      <c r="F12" s="96">
        <v>20139944.789999999</v>
      </c>
    </row>
    <row r="13" spans="1:33" s="11" customFormat="1" ht="16.5" x14ac:dyDescent="0.25">
      <c r="A13" s="14" t="s">
        <v>4</v>
      </c>
      <c r="B13" s="15"/>
      <c r="C13" s="15"/>
      <c r="D13" s="15"/>
      <c r="E13" s="93"/>
      <c r="F13" s="95">
        <v>16444242.720000001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3"/>
      <c r="F14" s="95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3"/>
      <c r="F15" s="95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3"/>
      <c r="F16" s="95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3"/>
      <c r="F17" s="95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3"/>
      <c r="F18" s="95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3"/>
      <c r="F19" s="95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3"/>
      <c r="F20" s="95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3"/>
      <c r="F21" s="95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3"/>
      <c r="F22" s="95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3"/>
      <c r="F23" s="95"/>
    </row>
    <row r="24" spans="1:6" s="11" customFormat="1" ht="16.5" hidden="1" customHeight="1" x14ac:dyDescent="0.25">
      <c r="A24" s="13"/>
      <c r="B24" s="15"/>
      <c r="C24" s="15"/>
      <c r="D24" s="15"/>
      <c r="E24" s="93"/>
      <c r="F24" s="95"/>
    </row>
    <row r="25" spans="1:6" s="11" customFormat="1" ht="16.5" x14ac:dyDescent="0.25">
      <c r="A25" s="14" t="s">
        <v>11</v>
      </c>
      <c r="B25" s="15"/>
      <c r="C25" s="15"/>
      <c r="D25" s="15"/>
      <c r="E25" s="93"/>
      <c r="F25" s="97"/>
    </row>
    <row r="26" spans="1:6" s="11" customFormat="1" ht="16.5" customHeight="1" x14ac:dyDescent="0.25">
      <c r="A26" s="13" t="s">
        <v>12</v>
      </c>
      <c r="B26" s="9"/>
      <c r="C26" s="9"/>
      <c r="D26" s="9"/>
      <c r="E26" s="98"/>
      <c r="F26" s="99">
        <f>SUM(F8:F25)</f>
        <v>73849847.560000002</v>
      </c>
    </row>
    <row r="27" spans="1:6" s="11" customFormat="1" ht="5.25" customHeight="1" x14ac:dyDescent="0.25">
      <c r="A27" s="13"/>
      <c r="B27" s="9"/>
      <c r="C27" s="9"/>
      <c r="D27" s="9"/>
      <c r="E27" s="98"/>
      <c r="F27" s="100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8"/>
      <c r="F28" s="95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3"/>
      <c r="F29" s="95">
        <v>270229088.62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93"/>
      <c r="F30" s="101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8"/>
      <c r="F31" s="99">
        <f>F29</f>
        <v>270229088.62</v>
      </c>
    </row>
    <row r="32" spans="1:6" s="11" customFormat="1" ht="9" customHeight="1" x14ac:dyDescent="0.25">
      <c r="A32" s="13"/>
      <c r="B32" s="9"/>
      <c r="C32" s="9"/>
      <c r="D32" s="9"/>
      <c r="E32" s="98"/>
      <c r="F32" s="102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8"/>
      <c r="F33" s="103">
        <f>SUM(F26+F31)</f>
        <v>344078936.18000001</v>
      </c>
    </row>
    <row r="34" spans="1:11" s="11" customFormat="1" ht="6.75" customHeight="1" thickTop="1" x14ac:dyDescent="0.25">
      <c r="A34" s="13"/>
      <c r="B34" s="9"/>
      <c r="C34" s="9"/>
      <c r="D34" s="9"/>
      <c r="E34" s="98"/>
      <c r="F34" s="102"/>
    </row>
    <row r="35" spans="1:11" s="11" customFormat="1" ht="16.5" customHeight="1" x14ac:dyDescent="0.25">
      <c r="A35" s="13" t="s">
        <v>19</v>
      </c>
      <c r="B35" s="9"/>
      <c r="C35" s="9"/>
      <c r="D35" s="9"/>
      <c r="E35" s="98"/>
      <c r="F35" s="104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5"/>
      <c r="F36" s="106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3"/>
      <c r="F37" s="95">
        <v>117417420.56999999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3"/>
      <c r="F38" s="95">
        <v>442351.25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8"/>
      <c r="F39" s="95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3"/>
      <c r="F40" s="95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3"/>
      <c r="F41" s="95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3"/>
      <c r="F42" s="95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3"/>
      <c r="F43" s="95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3"/>
      <c r="F44" s="95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8"/>
      <c r="F45" s="95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3"/>
      <c r="F46" s="95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3"/>
      <c r="F47" s="95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3"/>
      <c r="F48" s="95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3"/>
      <c r="F49" s="95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3"/>
      <c r="F50" s="95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3"/>
      <c r="F51" s="95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3"/>
      <c r="F52" s="95">
        <v>4646095.9000000004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3"/>
      <c r="F53" s="108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8"/>
      <c r="F54" s="99">
        <f>SUM(F36:F53)</f>
        <v>122505867.72</v>
      </c>
    </row>
    <row r="55" spans="1:11" s="11" customFormat="1" ht="3.75" customHeight="1" x14ac:dyDescent="0.25">
      <c r="A55" s="13"/>
      <c r="B55" s="9"/>
      <c r="C55" s="9"/>
      <c r="D55" s="9"/>
      <c r="E55" s="98"/>
      <c r="F55" s="107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5"/>
      <c r="F56" s="95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3"/>
      <c r="F57" s="95">
        <v>79799482.609999999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3"/>
      <c r="F58" s="95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3"/>
      <c r="F59" s="95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3"/>
      <c r="F60" s="95" t="s">
        <v>16</v>
      </c>
    </row>
    <row r="61" spans="1:11" s="11" customFormat="1" ht="17.100000000000001" customHeight="1" x14ac:dyDescent="0.25">
      <c r="D61" s="15"/>
      <c r="E61" s="93"/>
      <c r="F61" s="95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3"/>
      <c r="F62" s="97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8"/>
      <c r="F63" s="109">
        <f>SUM(F54:F62)</f>
        <v>202305350.32999998</v>
      </c>
    </row>
    <row r="64" spans="1:11" s="11" customFormat="1" ht="5.25" customHeight="1" x14ac:dyDescent="0.25">
      <c r="A64" s="13"/>
      <c r="B64" s="9"/>
      <c r="C64" s="9"/>
      <c r="D64" s="9"/>
      <c r="E64" s="98"/>
      <c r="F64" s="104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8"/>
      <c r="F65" s="110"/>
    </row>
    <row r="66" spans="1:11" s="11" customFormat="1" ht="5.25" customHeight="1" x14ac:dyDescent="0.25">
      <c r="A66" s="13"/>
      <c r="B66" s="9"/>
      <c r="C66" s="9"/>
      <c r="D66" s="9"/>
      <c r="E66" s="98"/>
      <c r="F66" s="102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8"/>
      <c r="F67" s="104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3"/>
      <c r="F68" s="95">
        <v>224160086.56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3"/>
      <c r="F69" s="97">
        <v>365933672.41000003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8"/>
      <c r="F70" s="99">
        <f>F69-F68</f>
        <v>141773585.85000002</v>
      </c>
      <c r="K70" s="31"/>
    </row>
    <row r="71" spans="1:11" s="11" customFormat="1" ht="9.75" customHeight="1" x14ac:dyDescent="0.25">
      <c r="A71" s="13"/>
      <c r="B71" s="9"/>
      <c r="C71" s="9"/>
      <c r="D71" s="9"/>
      <c r="E71" s="98"/>
      <c r="F71" s="102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8"/>
      <c r="F72" s="103">
        <f>F63+F70</f>
        <v>344078936.18000001</v>
      </c>
    </row>
    <row r="73" spans="1:11" s="11" customFormat="1" ht="16.5" customHeight="1" thickTop="1" x14ac:dyDescent="0.25">
      <c r="A73" s="13"/>
      <c r="B73" s="9"/>
      <c r="C73" s="9"/>
      <c r="D73" s="9"/>
      <c r="E73" s="98"/>
      <c r="F73" s="111"/>
    </row>
    <row r="74" spans="1:11" s="11" customFormat="1" ht="16.5" customHeight="1" x14ac:dyDescent="0.25">
      <c r="A74" s="13"/>
      <c r="B74" s="9"/>
      <c r="C74" s="9"/>
      <c r="D74" s="9"/>
      <c r="E74" s="98"/>
      <c r="F74" s="111"/>
    </row>
    <row r="75" spans="1:11" s="11" customFormat="1" ht="19.5" customHeight="1" x14ac:dyDescent="0.25">
      <c r="A75" s="13"/>
      <c r="B75" s="9"/>
      <c r="C75" s="9"/>
      <c r="D75" s="9"/>
      <c r="E75" s="98"/>
      <c r="F75" s="111"/>
    </row>
    <row r="76" spans="1:11" s="11" customFormat="1" ht="16.5" customHeight="1" x14ac:dyDescent="0.25">
      <c r="A76" s="13"/>
      <c r="B76" s="9"/>
      <c r="C76" s="9"/>
      <c r="D76" s="9"/>
      <c r="E76" s="98"/>
      <c r="F76" s="111"/>
    </row>
    <row r="77" spans="1:11" s="11" customFormat="1" ht="16.5" customHeight="1" x14ac:dyDescent="0.25">
      <c r="A77" s="13"/>
      <c r="B77" s="9"/>
      <c r="C77" s="9"/>
      <c r="D77" s="9"/>
      <c r="E77" s="98"/>
      <c r="F77" s="112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168</v>
      </c>
      <c r="C83" s="10"/>
      <c r="D83" s="10"/>
      <c r="E83" s="13" t="s">
        <v>166</v>
      </c>
      <c r="G83" s="10"/>
    </row>
    <row r="84" spans="1:11" s="3" customFormat="1" ht="15.75" customHeight="1" x14ac:dyDescent="0.25">
      <c r="A84" s="3" t="s">
        <v>170</v>
      </c>
      <c r="D84" s="15"/>
      <c r="E84" s="3" t="s">
        <v>169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118"/>
      <c r="B86" s="114"/>
      <c r="C86" s="114"/>
      <c r="D86" s="114"/>
      <c r="E86" s="114"/>
      <c r="F86" s="114"/>
      <c r="G86" s="85"/>
    </row>
    <row r="87" spans="1:11" s="3" customFormat="1" ht="18" customHeight="1" x14ac:dyDescent="0.25">
      <c r="A87" s="119"/>
      <c r="B87" s="119"/>
      <c r="C87" s="119"/>
      <c r="D87" s="119"/>
      <c r="E87" s="119"/>
      <c r="F87" s="119"/>
      <c r="G87" s="92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4">
    <mergeCell ref="A2:F2"/>
    <mergeCell ref="A3:F3"/>
    <mergeCell ref="A86:F86"/>
    <mergeCell ref="A87:F87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OCTUBRE 2023 </vt:lpstr>
      <vt:lpstr>'BALANCE GENERAL OCTUBRE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2023-11-16T15:51:26Z</cp:lastPrinted>
  <dcterms:created xsi:type="dcterms:W3CDTF">2020-12-03T17:12:48Z</dcterms:created>
  <dcterms:modified xsi:type="dcterms:W3CDTF">2023-11-16T15:51:35Z</dcterms:modified>
</cp:coreProperties>
</file>