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Agosto 2023 " sheetId="4" r:id="rId3"/>
    <sheet name="Hoja1" sheetId="5" r:id="rId4"/>
  </sheets>
  <externalReferences>
    <externalReference r:id="rId5"/>
  </externalReferences>
  <definedNames>
    <definedName name="_xlnm.Print_Area" localSheetId="2">'BALANCE GENERAL Agosto 2023 '!$A$1:$F$87</definedName>
  </definedNames>
  <calcPr calcId="152511"/>
</workbook>
</file>

<file path=xl/calcChain.xml><?xml version="1.0" encoding="utf-8"?>
<calcChain xmlns="http://schemas.openxmlformats.org/spreadsheetml/2006/main">
  <c r="F70" i="4" l="1"/>
  <c r="F12" i="4" l="1"/>
  <c r="F57" i="4" l="1"/>
  <c r="F29" i="4"/>
  <c r="F31" i="4" s="1"/>
  <c r="F54" i="4" l="1"/>
  <c r="F63" i="4" s="1"/>
  <c r="C45" i="4"/>
  <c r="K41" i="4"/>
  <c r="C39" i="4"/>
  <c r="F26" i="4"/>
  <c r="F33" i="4" s="1"/>
  <c r="F72" i="4" l="1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 s="1"/>
  <c r="B7" i="2" s="1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G7" i="2" l="1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<sst xmlns="http://schemas.openxmlformats.org/spreadsheetml/2006/main" count="240" uniqueCount="173">
  <si>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</si>
  <si>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</si>
  <si>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</si>
  <si>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</si>
  <si>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</si>
  <si>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</si>
  <si>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</si>
  <si>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</si>
  <si>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</si>
  <si>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</si>
  <si>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</si>
  <si>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</si>
  <si>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</si>
  <si>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</si>
  <si>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</si>
  <si>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</si>
  <si>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</si>
  <si>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</si>
  <si>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</si>
  <si>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</si>
  <si>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</si>
  <si>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</si>
  <si>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</si>
  <si>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</si>
  <si>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</si>
  <si>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</si>
  <si>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</si>
  <si>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</si>
  <si>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</si>
  <si>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</si>
  <si>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</si>
  <si>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</si>
  <si>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</si>
  <si>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</si>
  <si>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</si>
  <si>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</si>
  <si>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</si>
  <si>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</si>
  <si>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</si>
  <si>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</si>
  <si>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</si>
  <si>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</si>
  <si>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</si>
  <si>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</si>
  <si>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</si>
  <si>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</si>
  <si>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</si>
  <si>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</si>
  <si>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</si>
  <si>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</si>
  <si>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</si>
  <si>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</si>
  <si>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</si>
  <si>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</si>
  <si>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</si>
  <si>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</si>
  <si>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</si>
  <si>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</si>
  <si>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</si>
  <si>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</si>
  <si>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</si>
  <si>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</si>
  <si>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</si>
  <si>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</si>
  <si>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</si>
  <si>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</si>
  <si>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</si>
  <si>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</si>
  <si>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</si>
  <si>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</si>
  <si>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</si>
  <si>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</si>
  <si>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</si>
  <si>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</si>
  <si>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</si>
  <si>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</si>
  <si>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</si>
  <si>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</si>
  <si>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</si>
  <si>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</si>
  <si>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</si>
  <si>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</si>
  <si>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</si>
  <si>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</si>
  <si>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</si>
  <si>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</si>
  <si>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</si>
  <si>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</si>
  <si>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</si>
  <si>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</si>
  <si>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</si>
  <si>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</si>
  <si>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</si>
  <si>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</si>
  <si>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</si>
  <si>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</si>
  <si>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</si>
  <si>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</si>
  <si>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</si>
  <si>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</si>
  <si>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</si>
  <si>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</si>
  <si>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</si>
  <si>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</si>
  <si>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</si>
  <si>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</si>
  <si>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</si>
  <si>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</si>
  <si>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</si>
  <si>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</si>
  <si>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</si>
  <si>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</si>
  <si>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</si>
  <si>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</si>
  <si>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</si>
  <si>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</si>
  <si>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</si>
  <si>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</si>
  <si>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</si>
  <si>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</si>
  <si>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</si>
  <si>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</si>
  <si>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</si>
  <si>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</si>
  <si>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</si>
  <si>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</si>
  <si>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</si>
  <si>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</si>
  <si>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</si>
  <si>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</si>
  <si>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</si>
  <si>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</si>
  <si>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</si>
  <si>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</si>
  <si>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</si>
  <si>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</si>
  <si>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</si>
  <si>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</si>
  <si>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</si>
  <si>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</si>
  <si>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</si>
  <si>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</si>
  <si>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</si>
  <si>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</si>
  <si>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</si>
  <si>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</si>
  <si>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</si>
  <si>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</si>
  <si>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</si>
  <si>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</si>
  <si>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</si>
  <si>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</si>
  <si>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</si>
  <si>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</si>
  <si>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</si>
  <si>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</si>
  <si>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</si>
  <si>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</si>
  <si>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</si>
  <si>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</si>
  <si>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</si>
  <si>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</si>
  <si>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</si>
  <si>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</si>
  <si>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</si>
  <si>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</si>
  <si>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</si>
  <si>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</si>
  <si>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</si>
  <si>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</si>
  <si>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</si>
  <si>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Al 31 de Agosto 2023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</si>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</sst>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43" fontId="16" fillId="2" borderId="0" xfId="1" applyFont="1" applyFill="1" applyAlignment="1">
      <alignment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orka.paulino/Downloads/ESTADOS%20FINANCIEROS%20AGOSTO,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Hoja1"/>
      <sheetName val="Gastos"/>
      <sheetName val="Hoja2"/>
    </sheetNames>
    <sheetDataSet>
      <sheetData sheetId="0"/>
      <sheetData sheetId="1"/>
      <sheetData sheetId="2"/>
      <sheetData sheetId="3"/>
      <sheetData sheetId="4"/>
      <sheetData sheetId="5">
        <row r="26">
          <cell r="H26">
            <v>275689351.61000001</v>
          </cell>
        </row>
      </sheetData>
      <sheetData sheetId="6"/>
      <sheetData sheetId="7">
        <row r="21">
          <cell r="B21">
            <v>16685584.01</v>
          </cell>
        </row>
      </sheetData>
      <sheetData sheetId="8"/>
      <sheetData sheetId="9"/>
      <sheetData sheetId="10"/>
      <sheetData sheetId="11">
        <row r="15">
          <cell r="B15">
            <v>77492179.599999994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150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165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2" t="s">
        <v>51</v>
      </c>
      <c r="B82" s="92"/>
      <c r="C82" s="92"/>
      <c r="D82" s="92"/>
      <c r="E82" s="92"/>
      <c r="F82" s="92"/>
      <c r="G82" s="85"/>
    </row>
    <row r="83" spans="1:11" s="3" customFormat="1" ht="18" customHeight="1" x14ac:dyDescent="0.25">
      <c r="A83" s="93" t="s">
        <v>52</v>
      </c>
      <c r="B83" s="93"/>
      <c r="C83" s="93"/>
      <c r="D83" s="93"/>
      <c r="E83" s="93"/>
      <c r="F83" s="93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4" t="s">
        <v>149</v>
      </c>
      <c r="B1" s="94"/>
      <c r="C1" s="94"/>
      <c r="D1" s="94"/>
      <c r="E1" s="94"/>
      <c r="F1" s="94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4" t="s">
        <v>153</v>
      </c>
      <c r="B2" s="94"/>
      <c r="C2" s="94"/>
      <c r="D2" s="94"/>
      <c r="E2" s="94"/>
      <c r="F2" s="94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4" t="s">
        <v>163</v>
      </c>
      <c r="B3" s="94"/>
      <c r="C3" s="94"/>
      <c r="D3" s="94"/>
      <c r="E3" s="94"/>
      <c r="F3" s="94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5" t="s">
        <v>54</v>
      </c>
      <c r="B5" s="95"/>
      <c r="C5" s="95"/>
      <c r="D5" s="95"/>
      <c r="E5" s="95"/>
      <c r="F5" s="95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3" workbookViewId="0">
      <selection activeCell="G78" sqref="G7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14" t="s">
        <v>167</v>
      </c>
      <c r="B1" s="114"/>
      <c r="C1" s="114"/>
      <c r="D1" s="114"/>
      <c r="E1" s="114"/>
      <c r="F1" s="114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172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171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98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8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15"/>
      <c r="F8" s="99">
        <v>36631776.950000003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00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00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00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01">
        <f>'[1]Cuenta por Cobrar'!$B$21</f>
        <v>16685584.01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00">
        <v>15053140.939999999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00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00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00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00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00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00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00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00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00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00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00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02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03">
        <f>SUM(F8:F25)</f>
        <v>68370501.900000006</v>
      </c>
    </row>
    <row r="27" spans="1:6" s="11" customFormat="1" ht="5.25" customHeight="1" x14ac:dyDescent="0.25">
      <c r="A27" s="13"/>
      <c r="B27" s="9"/>
      <c r="C27" s="9"/>
      <c r="D27" s="9"/>
      <c r="E27" s="9"/>
      <c r="F27" s="104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00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00">
        <f>'[1]Mobiliario Eq. Ofc.'!$H$26</f>
        <v>275689351.61000001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105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03">
        <f>F29</f>
        <v>275689351.61000001</v>
      </c>
    </row>
    <row r="32" spans="1:6" s="11" customFormat="1" ht="9" customHeight="1" x14ac:dyDescent="0.25">
      <c r="A32" s="13"/>
      <c r="B32" s="9"/>
      <c r="C32" s="9"/>
      <c r="D32" s="9"/>
      <c r="E32" s="9"/>
      <c r="F32" s="106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107">
        <f>SUM(F26+F31)</f>
        <v>344059853.50999999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106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108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109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00">
        <v>120630332.25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00">
        <v>259838.76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00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00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00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00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00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00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00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00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00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00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00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00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00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00">
        <v>1894733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110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103">
        <f>SUM(F36:F53)</f>
        <v>122784904.01000001</v>
      </c>
    </row>
    <row r="55" spans="1:11" s="11" customFormat="1" ht="3.75" customHeight="1" x14ac:dyDescent="0.25">
      <c r="A55" s="13"/>
      <c r="B55" s="9"/>
      <c r="C55" s="9"/>
      <c r="D55" s="9"/>
      <c r="E55" s="9"/>
      <c r="F55" s="111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00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00">
        <f>'[1]CXP Largo Plazo'!$B$15</f>
        <v>77492179.599999994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00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00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00" t="s">
        <v>16</v>
      </c>
    </row>
    <row r="61" spans="1:11" s="11" customFormat="1" ht="17.100000000000001" customHeight="1" x14ac:dyDescent="0.25">
      <c r="D61" s="15"/>
      <c r="E61" s="15"/>
      <c r="F61" s="100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10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12">
        <f>SUM(F54:F62)</f>
        <v>200277083.61000001</v>
      </c>
    </row>
    <row r="64" spans="1:11" s="11" customFormat="1" ht="5.25" customHeight="1" x14ac:dyDescent="0.25">
      <c r="A64" s="13"/>
      <c r="B64" s="9"/>
      <c r="C64" s="9"/>
      <c r="D64" s="9"/>
      <c r="E64" s="9"/>
      <c r="F64" s="108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  <c r="F65" s="113"/>
    </row>
    <row r="66" spans="1:11" s="11" customFormat="1" ht="5.25" customHeight="1" x14ac:dyDescent="0.25">
      <c r="A66" s="13"/>
      <c r="B66" s="9"/>
      <c r="C66" s="9"/>
      <c r="D66" s="9"/>
      <c r="E66" s="9"/>
      <c r="F66" s="106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108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00">
        <v>224642322.68000001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102">
        <v>368669516.63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03">
        <f>F69-F68</f>
        <v>144027193.94999999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106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107">
        <f>F63+F70</f>
        <v>344304277.56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0"/>
    </row>
    <row r="74" spans="1:11" s="11" customFormat="1" ht="16.5" customHeight="1" x14ac:dyDescent="0.25">
      <c r="A74" s="13"/>
      <c r="B74" s="9"/>
      <c r="C74" s="9"/>
      <c r="D74" s="9"/>
      <c r="E74" s="9"/>
      <c r="F74" s="20"/>
    </row>
    <row r="75" spans="1:11" s="11" customFormat="1" ht="19.5" customHeight="1" x14ac:dyDescent="0.25">
      <c r="A75" s="13"/>
      <c r="B75" s="9"/>
      <c r="C75" s="9"/>
      <c r="D75" s="9"/>
      <c r="E75" s="9"/>
      <c r="F75" s="20"/>
    </row>
    <row r="76" spans="1:11" s="11" customFormat="1" ht="16.5" customHeight="1" x14ac:dyDescent="0.25">
      <c r="A76" s="13"/>
      <c r="B76" s="9"/>
      <c r="C76" s="9"/>
      <c r="D76" s="9"/>
      <c r="E76" s="9"/>
      <c r="F76" s="20"/>
    </row>
    <row r="77" spans="1:11" s="11" customFormat="1" ht="16.5" customHeight="1" x14ac:dyDescent="0.25">
      <c r="A77" s="13"/>
      <c r="B77" s="9"/>
      <c r="C77" s="9"/>
      <c r="D77" s="9"/>
      <c r="E77" s="9"/>
      <c r="F77" s="25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168</v>
      </c>
      <c r="C83" s="10"/>
      <c r="D83" s="10"/>
      <c r="E83" s="13" t="s">
        <v>166</v>
      </c>
      <c r="G83" s="10"/>
    </row>
    <row r="84" spans="1:11" s="3" customFormat="1" ht="15.75" customHeight="1" x14ac:dyDescent="0.25">
      <c r="A84" s="3" t="s">
        <v>170</v>
      </c>
      <c r="D84" s="15"/>
      <c r="E84" s="3" t="s">
        <v>169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96"/>
      <c r="B86" s="92"/>
      <c r="C86" s="92"/>
      <c r="D86" s="92"/>
      <c r="E86" s="92"/>
      <c r="F86" s="92"/>
      <c r="G86" s="85"/>
    </row>
    <row r="87" spans="1:11" s="3" customFormat="1" ht="18" customHeight="1" x14ac:dyDescent="0.25">
      <c r="A87" s="97"/>
      <c r="B87" s="97"/>
      <c r="C87" s="97"/>
      <c r="D87" s="97"/>
      <c r="E87" s="97"/>
      <c r="F87" s="97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1:84" ht="15.75" thickBot="1" x14ac:dyDescent="0.3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 x14ac:dyDescent="0.2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BALANCE GENERAL -MARZO-2022</vt:lpstr>
      <vt:lpstr>EJECUCION PRESUP-MARZO-2022</vt:lpstr>
      <vt:lpstr>BALANCE GENERAL Agosto 2023 </vt:lpstr>
      <vt:lpstr>Hoja1</vt:lpstr>
      <vt:lpstr>'BALANCE GENERAL Agosto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2023-09-11T14:14:05Z</cp:lastPrinted>
  <dcterms:created xsi:type="dcterms:W3CDTF">2020-12-03T17:12:48Z</dcterms:created>
  <dcterms:modified xsi:type="dcterms:W3CDTF">2023-09-11T14:14:13Z</dcterms:modified>
</cp:coreProperties>
</file>