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BANCO'!$A$1:$G$55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6" i="1" l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4" i="1"/>
  <c r="D34" i="1"/>
  <c r="C34" i="1"/>
  <c r="B34" i="1"/>
  <c r="F33" i="1"/>
  <c r="D33" i="1"/>
  <c r="C33" i="1"/>
  <c r="B33" i="1"/>
  <c r="F32" i="1"/>
  <c r="D32" i="1"/>
  <c r="C32" i="1"/>
  <c r="B32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1" i="1"/>
  <c r="D11" i="1"/>
  <c r="C11" i="1"/>
  <c r="B11" i="1"/>
  <c r="F10" i="1"/>
  <c r="D10" i="1"/>
  <c r="C10" i="1"/>
  <c r="B10" i="1"/>
  <c r="F9" i="1"/>
  <c r="F46" i="1" s="1"/>
  <c r="D9" i="1"/>
  <c r="C9" i="1"/>
  <c r="B9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<sst xmlns="http://schemas.openxmlformats.org/spreadsheetml/2006/main" count="30" uniqueCount="28">
  <si>
    <t>SERVICIO REGIONAL DE SALUD</t>
  </si>
  <si>
    <t>RELACION DE INGRESOS Y EGRESOS VENTA DE SERVICIOS MES DE ENERO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</si>
  <si>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</si>
  <si>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</si>
  <si>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</si>
  <si>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</si>
  <si>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</si>
  <si>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</si>
  <si>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</si>
  <si>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</si>
  <si>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</si>
  <si>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</si>
  <si>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</si>
  <si>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</si>
  <si>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</si>
  <si>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 DEL TESORO</t>
  </si>
  <si>
    <t>2930143652/929456352020</t>
  </si>
  <si>
    <t>CARGO POR EL 0.15% EN EL MES DE ENERO 2023</t>
  </si>
  <si>
    <t>829301436521/829372634695</t>
  </si>
  <si>
    <t>CARGO POR COMISION PAGO DGII, NETBANKING Y COMISION TSS EN EL MES DE ENERO 2023</t>
  </si>
  <si>
    <t>CARGO POR COMISION DE MANEJO DE CUENTA EN EL MES DE ENERO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</si>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</sst>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8" applyNumberFormat="0" applyAlignment="0" applyProtection="0"/>
    <xf numFmtId="0" fontId="18" fillId="19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8" applyNumberFormat="0" applyAlignment="0" applyProtection="0"/>
    <xf numFmtId="165" fontId="2" fillId="0" borderId="0" applyFont="0" applyFill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4" fillId="1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</cellStyleXfs>
  <cellXfs count="68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/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2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0" fillId="0" borderId="0" xfId="0" applyNumberFormat="1" applyFont="1"/>
    <xf numFmtId="0" fontId="30" fillId="0" borderId="0" xfId="0" applyFont="1"/>
    <xf numFmtId="0" fontId="30" fillId="2" borderId="0" xfId="0" applyFont="1" applyFill="1"/>
    <xf numFmtId="0" fontId="31" fillId="2" borderId="0" xfId="0" applyNumberFormat="1" applyFont="1" applyFill="1" applyBorder="1" applyAlignment="1">
      <alignment horizontal="left"/>
    </xf>
    <xf numFmtId="4" fontId="30" fillId="0" borderId="0" xfId="0" applyNumberFormat="1" applyFont="1" applyAlignment="1">
      <alignment horizontal="right"/>
    </xf>
    <xf numFmtId="4" fontId="30" fillId="2" borderId="0" xfId="0" applyNumberFormat="1" applyFont="1" applyFill="1"/>
    <xf numFmtId="4" fontId="30" fillId="0" borderId="0" xfId="0" applyNumberFormat="1" applyFont="1"/>
    <xf numFmtId="0" fontId="32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 wrapText="1"/>
    </xf>
    <xf numFmtId="0" fontId="33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1266264</xdr:colOff>
      <xdr:row>48</xdr:row>
      <xdr:rowOff>22414</xdr:rowOff>
    </xdr:from>
    <xdr:to>
      <xdr:col>6</xdr:col>
      <xdr:colOff>890307</xdr:colOff>
      <xdr:row>52</xdr:row>
      <xdr:rowOff>277908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264" y="19509443"/>
          <a:ext cx="2447925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273265</xdr:colOff>
      <xdr:row>48</xdr:row>
      <xdr:rowOff>49149</xdr:rowOff>
    </xdr:from>
    <xdr:to>
      <xdr:col>2</xdr:col>
      <xdr:colOff>1208732</xdr:colOff>
      <xdr:row>54</xdr:row>
      <xdr:rowOff>72457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65" y="19536178"/>
          <a:ext cx="2179320" cy="1760220"/>
        </a:xfrm>
        <a:prstGeom prst="rect">
          <a:avLst/>
        </a:prstGeom>
      </xdr:spPr>
    </xdr:pic>
    <xdr:clientData/>
  </xdr:twoCellAnchor>
  <xdr:twoCellAnchor editAs="oneCell">
    <xdr:from>
      <xdr:col>3</xdr:col>
      <xdr:colOff>568941</xdr:colOff>
      <xdr:row>47</xdr:row>
      <xdr:rowOff>322411</xdr:rowOff>
    </xdr:from>
    <xdr:to>
      <xdr:col>3</xdr:col>
      <xdr:colOff>3931266</xdr:colOff>
      <xdr:row>53</xdr:row>
      <xdr:rowOff>48427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647" y="19428440"/>
          <a:ext cx="3362325" cy="1552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Enero%202023/backu%20de%20adomis/Nueva%20carpeta%20MINORKA%20PAULINO/RELACION%20VENTA%20DE%20SERVICIOS/RELACION%20DE%20CHEQUES%20-%20VENTA%20DE%20SERVICIOS%20Y%20OTROS%20INGRESOS-%20ENER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COLECTOR DE IMPUESTOS INTERNOS</v>
          </cell>
          <cell r="C7">
            <v>21323651</v>
          </cell>
          <cell r="D7">
            <v>44942</v>
          </cell>
          <cell r="K7">
            <v>442.65</v>
          </cell>
        </row>
        <row r="8">
          <cell r="B8" t="str">
            <v>COLECTOR DE IMPUESTOS INTERNOS</v>
          </cell>
          <cell r="C8">
            <v>21322086</v>
          </cell>
          <cell r="D8">
            <v>44942</v>
          </cell>
          <cell r="K8">
            <v>81369.23</v>
          </cell>
        </row>
        <row r="9">
          <cell r="B9" t="str">
            <v>CORPORACION DEL ACUEDUCTO Y ALCANTARILLADO DE SANTO DOMINGO</v>
          </cell>
          <cell r="C9">
            <v>21321968</v>
          </cell>
          <cell r="D9">
            <v>44942</v>
          </cell>
          <cell r="K9">
            <v>43236</v>
          </cell>
        </row>
        <row r="10">
          <cell r="B10" t="str">
            <v>DILEYSI ENCAARNACION ESTEVEZ</v>
          </cell>
          <cell r="C10">
            <v>21364967</v>
          </cell>
          <cell r="D10">
            <v>44944</v>
          </cell>
          <cell r="K10">
            <v>61119.88</v>
          </cell>
        </row>
        <row r="11">
          <cell r="B11" t="str">
            <v>PLANET MEDICAL SERVICES, SRL</v>
          </cell>
          <cell r="C11">
            <v>21384704</v>
          </cell>
          <cell r="D11">
            <v>44945</v>
          </cell>
          <cell r="K11">
            <v>538310.18000000005</v>
          </cell>
        </row>
        <row r="12">
          <cell r="B12" t="str">
            <v>NIFARMED, SRL</v>
          </cell>
          <cell r="C12">
            <v>21385049</v>
          </cell>
          <cell r="D12">
            <v>44945</v>
          </cell>
          <cell r="K12">
            <v>332956</v>
          </cell>
        </row>
        <row r="13">
          <cell r="B13" t="str">
            <v>COMPAÑÍA DOMINICANA DE TELEFONOS, S.A.</v>
          </cell>
          <cell r="C13">
            <v>21384914</v>
          </cell>
          <cell r="D13">
            <v>44945</v>
          </cell>
          <cell r="K13">
            <v>277275.20999999996</v>
          </cell>
        </row>
        <row r="14">
          <cell r="B14" t="str">
            <v>SERVICIOS ELECTROMEDICOS E INSTITUCIONALES, S.A.</v>
          </cell>
          <cell r="C14">
            <v>21386115</v>
          </cell>
          <cell r="D14">
            <v>44945</v>
          </cell>
          <cell r="K14">
            <v>77472</v>
          </cell>
        </row>
        <row r="15">
          <cell r="B15" t="str">
            <v>PROFARES, SRL</v>
          </cell>
          <cell r="C15">
            <v>21401731</v>
          </cell>
          <cell r="D15">
            <v>44946</v>
          </cell>
          <cell r="K15">
            <v>215232</v>
          </cell>
        </row>
        <row r="16">
          <cell r="B16" t="str">
            <v>ROOM 360, SRL</v>
          </cell>
          <cell r="C16">
            <v>21400270</v>
          </cell>
          <cell r="D16">
            <v>44946</v>
          </cell>
          <cell r="K16">
            <v>22215.8</v>
          </cell>
        </row>
        <row r="17">
          <cell r="B17" t="str">
            <v>PAT &amp; MELL PHARMACEUTICALS, SRL</v>
          </cell>
          <cell r="C17">
            <v>21405006</v>
          </cell>
          <cell r="D17">
            <v>44946</v>
          </cell>
          <cell r="K17">
            <v>576048.42999999993</v>
          </cell>
        </row>
        <row r="18">
          <cell r="B18" t="str">
            <v>NOMINA DE COMPENSACION MILITARES</v>
          </cell>
          <cell r="C18">
            <v>21435633</v>
          </cell>
          <cell r="D18">
            <v>44949</v>
          </cell>
          <cell r="K18">
            <v>131666.70000000001</v>
          </cell>
        </row>
        <row r="19">
          <cell r="B19" t="str">
            <v xml:space="preserve">NOMINA DE EMPLEADOS CONTRATADOS </v>
          </cell>
          <cell r="C19">
            <v>21435761</v>
          </cell>
          <cell r="D19">
            <v>44949</v>
          </cell>
          <cell r="K19">
            <v>1457424.1600000001</v>
          </cell>
        </row>
        <row r="20">
          <cell r="B20" t="str">
            <v>INVERSIONES AMALYS, SRL</v>
          </cell>
          <cell r="C20">
            <v>21436164</v>
          </cell>
          <cell r="D20">
            <v>44949</v>
          </cell>
          <cell r="K20">
            <v>517674.42000000004</v>
          </cell>
        </row>
        <row r="21">
          <cell r="B21" t="str">
            <v>AUTANA HOLDING, SRL</v>
          </cell>
          <cell r="C21">
            <v>21436064</v>
          </cell>
          <cell r="D21">
            <v>44949</v>
          </cell>
          <cell r="K21">
            <v>33561</v>
          </cell>
        </row>
        <row r="22">
          <cell r="B22" t="str">
            <v>BARREROS PHARMA-MATERIALES MEDICOS, SRL</v>
          </cell>
          <cell r="C22">
            <v>21435878</v>
          </cell>
          <cell r="D22">
            <v>44949</v>
          </cell>
          <cell r="K22">
            <v>889070</v>
          </cell>
        </row>
        <row r="23">
          <cell r="B23" t="str">
            <v xml:space="preserve">KAROL SUZANA ACOSTA HERASME </v>
          </cell>
          <cell r="C23">
            <v>1531</v>
          </cell>
          <cell r="D23">
            <v>44949</v>
          </cell>
          <cell r="K23">
            <v>16259</v>
          </cell>
        </row>
        <row r="24">
          <cell r="B24" t="str">
            <v>TESORERIA DE LA SEGURIDAD SOCIAL</v>
          </cell>
          <cell r="C24">
            <v>21448793</v>
          </cell>
          <cell r="D24">
            <v>44949</v>
          </cell>
          <cell r="K24">
            <v>341159.47</v>
          </cell>
        </row>
        <row r="25">
          <cell r="B25" t="str">
            <v>TU AMIGO, SRL</v>
          </cell>
          <cell r="C25">
            <v>21448633</v>
          </cell>
          <cell r="D25">
            <v>44949</v>
          </cell>
          <cell r="K25">
            <v>772460.5</v>
          </cell>
        </row>
        <row r="26">
          <cell r="B26" t="str">
            <v>FARACH, S.A.</v>
          </cell>
          <cell r="C26">
            <v>21480358</v>
          </cell>
          <cell r="D26">
            <v>44951</v>
          </cell>
          <cell r="K26">
            <v>1147600</v>
          </cell>
        </row>
        <row r="27">
          <cell r="B27" t="str">
            <v>TONER DEPOT MULTISERVICIOS EORG, SRL</v>
          </cell>
          <cell r="C27">
            <v>21480238</v>
          </cell>
          <cell r="D27">
            <v>44951</v>
          </cell>
          <cell r="K27">
            <v>566356</v>
          </cell>
        </row>
        <row r="28">
          <cell r="B28" t="str">
            <v>FARNASA, SRL</v>
          </cell>
          <cell r="C28">
            <v>21515538</v>
          </cell>
          <cell r="D28">
            <v>44953</v>
          </cell>
          <cell r="K28">
            <v>76275</v>
          </cell>
        </row>
        <row r="29">
          <cell r="B29" t="str">
            <v>PAPELERIA INDUSTRIAL FRANCISCO, SRL</v>
          </cell>
          <cell r="C29">
            <v>21515560</v>
          </cell>
          <cell r="D29">
            <v>44953</v>
          </cell>
          <cell r="K29">
            <v>213570</v>
          </cell>
        </row>
        <row r="30">
          <cell r="B30" t="str">
            <v>AIR LIQUIDE DOMINICANA, S.A.S.</v>
          </cell>
          <cell r="C30">
            <v>21517446</v>
          </cell>
          <cell r="D30">
            <v>44953</v>
          </cell>
          <cell r="K30">
            <v>1671697.31</v>
          </cell>
        </row>
        <row r="31">
          <cell r="B31" t="str">
            <v>SEAN DOMINICANA, SRL</v>
          </cell>
          <cell r="C31">
            <v>21580144</v>
          </cell>
          <cell r="D31">
            <v>44957</v>
          </cell>
          <cell r="K31">
            <v>475000</v>
          </cell>
        </row>
        <row r="32">
          <cell r="B32" t="str">
            <v>JARDIN ILUCIONES, SRL</v>
          </cell>
          <cell r="C32">
            <v>21580297</v>
          </cell>
          <cell r="D32">
            <v>44957</v>
          </cell>
          <cell r="K32">
            <v>12430</v>
          </cell>
        </row>
        <row r="33">
          <cell r="B33" t="str">
            <v>ARIES 7, EIRL</v>
          </cell>
          <cell r="C33">
            <v>21580859</v>
          </cell>
          <cell r="D33">
            <v>44957</v>
          </cell>
          <cell r="K33">
            <v>556496.75</v>
          </cell>
        </row>
        <row r="34">
          <cell r="B34" t="str">
            <v>COMERCIAL MAXIMO JULIO R, EIRL</v>
          </cell>
          <cell r="C34">
            <v>21583072</v>
          </cell>
          <cell r="D34">
            <v>44957</v>
          </cell>
          <cell r="K34">
            <v>34911.35</v>
          </cell>
        </row>
        <row r="35">
          <cell r="B35" t="str">
            <v>BIO NUCLEAR, S.A.</v>
          </cell>
          <cell r="C35">
            <v>21583195</v>
          </cell>
          <cell r="D35">
            <v>44957</v>
          </cell>
          <cell r="K35">
            <v>1214400.8999999999</v>
          </cell>
        </row>
        <row r="36">
          <cell r="B36" t="str">
            <v>GRUPO FARMACEUTICO CAR-M, SRL</v>
          </cell>
          <cell r="C36">
            <v>21587766</v>
          </cell>
          <cell r="D36">
            <v>44957</v>
          </cell>
          <cell r="K36">
            <v>826030</v>
          </cell>
        </row>
        <row r="37">
          <cell r="B37" t="str">
            <v>SUPLIDORES DE PRODUCTOS DIVERSOS SUPRODI, SRL</v>
          </cell>
          <cell r="C37">
            <v>21587912</v>
          </cell>
          <cell r="D37">
            <v>44957</v>
          </cell>
          <cell r="K37">
            <v>731311.9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tabSelected="1" zoomScale="85" zoomScaleNormal="85" zoomScalePageLayoutView="80" workbookViewId="0">
      <selection sqref="A1:G55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4.42578125" customWidth="1"/>
    <col min="4" max="4" width="59.85546875" style="48" customWidth="1"/>
    <col min="5" max="5" width="21.5703125" style="49" customWidth="1"/>
    <col min="6" max="6" width="20.85546875" style="40" customWidth="1"/>
    <col min="7" max="7" width="22.140625" customWidth="1"/>
  </cols>
  <sheetData>
    <row r="1" spans="1:13" ht="28.35" customHeight="1" x14ac:dyDescent="0.35">
      <c r="B1" s="51" t="s">
        <v>0</v>
      </c>
      <c r="C1" s="51"/>
      <c r="D1" s="51"/>
      <c r="E1" s="51"/>
      <c r="F1" s="51"/>
      <c r="G1" s="51"/>
      <c r="H1" s="2"/>
      <c r="I1" s="2"/>
      <c r="L1" s="3"/>
      <c r="M1" s="3"/>
    </row>
    <row r="2" spans="1:13" ht="24" customHeight="1" x14ac:dyDescent="0.2">
      <c r="B2" s="52" t="s">
        <v>1</v>
      </c>
      <c r="C2" s="52"/>
      <c r="D2" s="52"/>
      <c r="E2" s="52"/>
      <c r="F2" s="52"/>
      <c r="G2" s="52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3"/>
      <c r="E3" s="53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4" t="s">
        <v>4</v>
      </c>
      <c r="E4" s="54"/>
      <c r="F4" s="54"/>
      <c r="G4" s="9"/>
      <c r="H4" s="3"/>
      <c r="I4" s="3"/>
      <c r="J4" s="3"/>
    </row>
    <row r="5" spans="1:13" ht="28.5" customHeight="1" x14ac:dyDescent="0.35">
      <c r="A5" s="51" t="s">
        <v>5</v>
      </c>
      <c r="B5" s="51"/>
      <c r="C5" s="51"/>
      <c r="D5" s="51"/>
      <c r="E5" s="55" t="s">
        <v>6</v>
      </c>
      <c r="F5" s="55"/>
      <c r="G5" s="56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3.25" customHeight="1" x14ac:dyDescent="0.25">
      <c r="A7" s="16"/>
      <c r="B7" s="50" t="s">
        <v>7</v>
      </c>
      <c r="C7" s="50"/>
      <c r="D7" s="50"/>
      <c r="E7" s="50"/>
      <c r="F7" s="50"/>
      <c r="G7" s="17">
        <v>1306596.9099999999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3" customHeight="1" x14ac:dyDescent="0.25">
      <c r="A9" s="24">
        <v>1</v>
      </c>
      <c r="B9" s="25">
        <f>'[1]DETALLADO DE CKS'!D7</f>
        <v>44942</v>
      </c>
      <c r="C9" s="26">
        <f>'[1]DETALLADO DE CKS'!C7</f>
        <v>21323651</v>
      </c>
      <c r="D9" s="27" t="str">
        <f>'[1]DETALLADO DE CKS'!B7</f>
        <v>COLECTOR DE IMPUESTOS INTERNOS</v>
      </c>
      <c r="E9" s="28">
        <v>0</v>
      </c>
      <c r="F9" s="29">
        <f>'[1]DETALLADO DE CKS'!K7</f>
        <v>442.65</v>
      </c>
      <c r="G9" s="30">
        <f>G7+E9-F9</f>
        <v>1306154.26</v>
      </c>
    </row>
    <row r="10" spans="1:13" ht="33.75" customHeight="1" x14ac:dyDescent="0.25">
      <c r="A10" s="24">
        <v>2</v>
      </c>
      <c r="B10" s="25">
        <f>'[1]DETALLADO DE CKS'!D8</f>
        <v>44942</v>
      </c>
      <c r="C10" s="26">
        <f>'[1]DETALLADO DE CKS'!C8</f>
        <v>21322086</v>
      </c>
      <c r="D10" s="27" t="str">
        <f>'[1]DETALLADO DE CKS'!B8</f>
        <v>COLECTOR DE IMPUESTOS INTERNOS</v>
      </c>
      <c r="E10" s="28">
        <v>0</v>
      </c>
      <c r="F10" s="29">
        <f>'[1]DETALLADO DE CKS'!K8</f>
        <v>81369.23</v>
      </c>
      <c r="G10" s="30">
        <f>G9+E10-F10</f>
        <v>1224785.03</v>
      </c>
    </row>
    <row r="11" spans="1:13" ht="33.75" customHeight="1" x14ac:dyDescent="0.25">
      <c r="A11" s="24">
        <v>3</v>
      </c>
      <c r="B11" s="25">
        <f>'[1]DETALLADO DE CKS'!D9</f>
        <v>44942</v>
      </c>
      <c r="C11" s="26">
        <f>'[1]DETALLADO DE CKS'!C9</f>
        <v>21321968</v>
      </c>
      <c r="D11" s="27" t="str">
        <f>'[1]DETALLADO DE CKS'!B9</f>
        <v>CORPORACION DEL ACUEDUCTO Y ALCANTARILLADO DE SANTO DOMINGO</v>
      </c>
      <c r="E11" s="28">
        <v>0</v>
      </c>
      <c r="F11" s="29">
        <f>'[1]DETALLADO DE CKS'!K9</f>
        <v>43236</v>
      </c>
      <c r="G11" s="30">
        <f t="shared" ref="G11:G45" si="0">G10+E11-F11</f>
        <v>1181549.03</v>
      </c>
    </row>
    <row r="12" spans="1:13" ht="33.75" customHeight="1" x14ac:dyDescent="0.25">
      <c r="A12" s="24">
        <v>4</v>
      </c>
      <c r="B12" s="25">
        <v>44943</v>
      </c>
      <c r="C12" s="26">
        <v>4524000000011</v>
      </c>
      <c r="D12" s="27" t="s">
        <v>15</v>
      </c>
      <c r="E12" s="28">
        <v>9090000</v>
      </c>
      <c r="F12" s="29">
        <v>0</v>
      </c>
      <c r="G12" s="30">
        <f t="shared" si="0"/>
        <v>10271549.029999999</v>
      </c>
    </row>
    <row r="13" spans="1:13" ht="33" customHeight="1" x14ac:dyDescent="0.25">
      <c r="A13" s="24">
        <v>5</v>
      </c>
      <c r="B13" s="25">
        <f>'[1]DETALLADO DE CKS'!D10</f>
        <v>44944</v>
      </c>
      <c r="C13" s="26">
        <f>'[1]DETALLADO DE CKS'!C10</f>
        <v>21364967</v>
      </c>
      <c r="D13" s="27" t="str">
        <f>'[1]DETALLADO DE CKS'!B10</f>
        <v>DILEYSI ENCAARNACION ESTEVEZ</v>
      </c>
      <c r="E13" s="28">
        <v>0</v>
      </c>
      <c r="F13" s="29">
        <f>'[1]DETALLADO DE CKS'!K10</f>
        <v>61119.88</v>
      </c>
      <c r="G13" s="30">
        <f t="shared" si="0"/>
        <v>10210429.149999999</v>
      </c>
    </row>
    <row r="14" spans="1:13" ht="33.75" customHeight="1" x14ac:dyDescent="0.25">
      <c r="A14" s="24">
        <v>6</v>
      </c>
      <c r="B14" s="25">
        <f>'[1]DETALLADO DE CKS'!D11</f>
        <v>44945</v>
      </c>
      <c r="C14" s="26">
        <f>'[1]DETALLADO DE CKS'!C11</f>
        <v>21384704</v>
      </c>
      <c r="D14" s="27" t="str">
        <f>'[1]DETALLADO DE CKS'!B11</f>
        <v>PLANET MEDICAL SERVICES, SRL</v>
      </c>
      <c r="E14" s="28">
        <v>0</v>
      </c>
      <c r="F14" s="29">
        <f>'[1]DETALLADO DE CKS'!K11</f>
        <v>538310.18000000005</v>
      </c>
      <c r="G14" s="30">
        <f t="shared" si="0"/>
        <v>9672118.9699999988</v>
      </c>
    </row>
    <row r="15" spans="1:13" ht="33" customHeight="1" x14ac:dyDescent="0.25">
      <c r="A15" s="24">
        <v>7</v>
      </c>
      <c r="B15" s="25">
        <f>'[1]DETALLADO DE CKS'!D12</f>
        <v>44945</v>
      </c>
      <c r="C15" s="26">
        <f>'[1]DETALLADO DE CKS'!C12</f>
        <v>21385049</v>
      </c>
      <c r="D15" s="27" t="str">
        <f>'[1]DETALLADO DE CKS'!B12</f>
        <v>NIFARMED, SRL</v>
      </c>
      <c r="E15" s="28">
        <v>0</v>
      </c>
      <c r="F15" s="29">
        <f>'[1]DETALLADO DE CKS'!K12</f>
        <v>332956</v>
      </c>
      <c r="G15" s="30">
        <f t="shared" si="0"/>
        <v>9339162.9699999988</v>
      </c>
    </row>
    <row r="16" spans="1:13" ht="33" customHeight="1" x14ac:dyDescent="0.25">
      <c r="A16" s="24">
        <v>8</v>
      </c>
      <c r="B16" s="25">
        <f>'[1]DETALLADO DE CKS'!D13</f>
        <v>44945</v>
      </c>
      <c r="C16" s="26">
        <f>'[1]DETALLADO DE CKS'!C13</f>
        <v>21384914</v>
      </c>
      <c r="D16" s="27" t="str">
        <f>'[1]DETALLADO DE CKS'!B13</f>
        <v>COMPAÑÍA DOMINICANA DE TELEFONOS, S.A.</v>
      </c>
      <c r="E16" s="28">
        <v>0</v>
      </c>
      <c r="F16" s="29">
        <f>'[1]DETALLADO DE CKS'!K13</f>
        <v>277275.20999999996</v>
      </c>
      <c r="G16" s="30">
        <f t="shared" si="0"/>
        <v>9061887.7599999979</v>
      </c>
    </row>
    <row r="17" spans="1:7" ht="33" customHeight="1" x14ac:dyDescent="0.25">
      <c r="A17" s="24">
        <v>9</v>
      </c>
      <c r="B17" s="25">
        <f>'[1]DETALLADO DE CKS'!D14</f>
        <v>44945</v>
      </c>
      <c r="C17" s="26">
        <f>'[1]DETALLADO DE CKS'!C14</f>
        <v>21386115</v>
      </c>
      <c r="D17" s="27" t="str">
        <f>'[1]DETALLADO DE CKS'!B14</f>
        <v>SERVICIOS ELECTROMEDICOS E INSTITUCIONALES, S.A.</v>
      </c>
      <c r="E17" s="28">
        <v>0</v>
      </c>
      <c r="F17" s="29">
        <f>'[1]DETALLADO DE CKS'!K14</f>
        <v>77472</v>
      </c>
      <c r="G17" s="30">
        <f t="shared" si="0"/>
        <v>8984415.7599999979</v>
      </c>
    </row>
    <row r="18" spans="1:7" ht="33" customHeight="1" x14ac:dyDescent="0.25">
      <c r="A18" s="24">
        <v>10</v>
      </c>
      <c r="B18" s="25">
        <f>'[1]DETALLADO DE CKS'!D15</f>
        <v>44946</v>
      </c>
      <c r="C18" s="26">
        <f>'[1]DETALLADO DE CKS'!C15</f>
        <v>21401731</v>
      </c>
      <c r="D18" s="27" t="str">
        <f>'[1]DETALLADO DE CKS'!B15</f>
        <v>PROFARES, SRL</v>
      </c>
      <c r="E18" s="28">
        <v>0</v>
      </c>
      <c r="F18" s="29">
        <f>'[1]DETALLADO DE CKS'!K15</f>
        <v>215232</v>
      </c>
      <c r="G18" s="30">
        <f t="shared" si="0"/>
        <v>8769183.7599999979</v>
      </c>
    </row>
    <row r="19" spans="1:7" ht="33" customHeight="1" x14ac:dyDescent="0.25">
      <c r="A19" s="24">
        <v>11</v>
      </c>
      <c r="B19" s="25">
        <f>'[1]DETALLADO DE CKS'!D16</f>
        <v>44946</v>
      </c>
      <c r="C19" s="26">
        <f>'[1]DETALLADO DE CKS'!C16</f>
        <v>21400270</v>
      </c>
      <c r="D19" s="27" t="str">
        <f>'[1]DETALLADO DE CKS'!B16</f>
        <v>ROOM 360, SRL</v>
      </c>
      <c r="E19" s="28">
        <v>0</v>
      </c>
      <c r="F19" s="29">
        <f>'[1]DETALLADO DE CKS'!K16</f>
        <v>22215.8</v>
      </c>
      <c r="G19" s="30">
        <f t="shared" si="0"/>
        <v>8746967.9599999972</v>
      </c>
    </row>
    <row r="20" spans="1:7" ht="33" customHeight="1" x14ac:dyDescent="0.25">
      <c r="A20" s="24">
        <v>12</v>
      </c>
      <c r="B20" s="25">
        <f>'[1]DETALLADO DE CKS'!D17</f>
        <v>44946</v>
      </c>
      <c r="C20" s="26">
        <f>'[1]DETALLADO DE CKS'!C17</f>
        <v>21405006</v>
      </c>
      <c r="D20" s="27" t="str">
        <f>'[1]DETALLADO DE CKS'!B17</f>
        <v>PAT &amp; MELL PHARMACEUTICALS, SRL</v>
      </c>
      <c r="E20" s="28">
        <v>0</v>
      </c>
      <c r="F20" s="29">
        <f>'[1]DETALLADO DE CKS'!K17</f>
        <v>576048.42999999993</v>
      </c>
      <c r="G20" s="30">
        <f t="shared" si="0"/>
        <v>8170919.5299999975</v>
      </c>
    </row>
    <row r="21" spans="1:7" ht="33" customHeight="1" x14ac:dyDescent="0.25">
      <c r="A21" s="24">
        <v>13</v>
      </c>
      <c r="B21" s="25">
        <f>'[1]DETALLADO DE CKS'!D18</f>
        <v>44949</v>
      </c>
      <c r="C21" s="26">
        <f>'[1]DETALLADO DE CKS'!C18</f>
        <v>21435633</v>
      </c>
      <c r="D21" s="27" t="str">
        <f>'[1]DETALLADO DE CKS'!B18</f>
        <v>NOMINA DE COMPENSACION MILITARES</v>
      </c>
      <c r="E21" s="28">
        <v>0</v>
      </c>
      <c r="F21" s="29">
        <f>'[1]DETALLADO DE CKS'!K18</f>
        <v>131666.70000000001</v>
      </c>
      <c r="G21" s="30">
        <f t="shared" si="0"/>
        <v>8039252.8299999973</v>
      </c>
    </row>
    <row r="22" spans="1:7" ht="33" customHeight="1" x14ac:dyDescent="0.25">
      <c r="A22" s="24">
        <v>14</v>
      </c>
      <c r="B22" s="25">
        <f>'[1]DETALLADO DE CKS'!D19</f>
        <v>44949</v>
      </c>
      <c r="C22" s="26">
        <f>'[1]DETALLADO DE CKS'!C19</f>
        <v>21435761</v>
      </c>
      <c r="D22" s="27" t="str">
        <f>'[1]DETALLADO DE CKS'!B19</f>
        <v xml:space="preserve">NOMINA DE EMPLEADOS CONTRATADOS </v>
      </c>
      <c r="E22" s="28">
        <v>0</v>
      </c>
      <c r="F22" s="29">
        <f>'[1]DETALLADO DE CKS'!K19</f>
        <v>1457424.1600000001</v>
      </c>
      <c r="G22" s="30">
        <f t="shared" si="0"/>
        <v>6581828.6699999971</v>
      </c>
    </row>
    <row r="23" spans="1:7" ht="33" customHeight="1" x14ac:dyDescent="0.25">
      <c r="A23" s="24">
        <v>15</v>
      </c>
      <c r="B23" s="25">
        <f>'[1]DETALLADO DE CKS'!D20</f>
        <v>44949</v>
      </c>
      <c r="C23" s="26">
        <f>'[1]DETALLADO DE CKS'!C20</f>
        <v>21436164</v>
      </c>
      <c r="D23" s="27" t="str">
        <f>'[1]DETALLADO DE CKS'!B20</f>
        <v>INVERSIONES AMALYS, SRL</v>
      </c>
      <c r="E23" s="28">
        <v>0</v>
      </c>
      <c r="F23" s="29">
        <f>'[1]DETALLADO DE CKS'!K20</f>
        <v>517674.42000000004</v>
      </c>
      <c r="G23" s="30">
        <f t="shared" si="0"/>
        <v>6064154.2499999972</v>
      </c>
    </row>
    <row r="24" spans="1:7" ht="33" customHeight="1" x14ac:dyDescent="0.25">
      <c r="A24" s="24">
        <v>16</v>
      </c>
      <c r="B24" s="25">
        <f>'[1]DETALLADO DE CKS'!D21</f>
        <v>44949</v>
      </c>
      <c r="C24" s="26">
        <f>'[1]DETALLADO DE CKS'!C21</f>
        <v>21436064</v>
      </c>
      <c r="D24" s="27" t="str">
        <f>'[1]DETALLADO DE CKS'!B21</f>
        <v>AUTANA HOLDING, SRL</v>
      </c>
      <c r="E24" s="28">
        <v>0</v>
      </c>
      <c r="F24" s="29">
        <f>'[1]DETALLADO DE CKS'!K21</f>
        <v>33561</v>
      </c>
      <c r="G24" s="30">
        <f t="shared" si="0"/>
        <v>6030593.2499999972</v>
      </c>
    </row>
    <row r="25" spans="1:7" ht="33" customHeight="1" x14ac:dyDescent="0.25">
      <c r="A25" s="24">
        <v>17</v>
      </c>
      <c r="B25" s="25">
        <f>'[1]DETALLADO DE CKS'!D22</f>
        <v>44949</v>
      </c>
      <c r="C25" s="26">
        <f>'[1]DETALLADO DE CKS'!C22</f>
        <v>21435878</v>
      </c>
      <c r="D25" s="27" t="str">
        <f>'[1]DETALLADO DE CKS'!B22</f>
        <v>BARREROS PHARMA-MATERIALES MEDICOS, SRL</v>
      </c>
      <c r="E25" s="28">
        <v>0</v>
      </c>
      <c r="F25" s="29">
        <f>'[1]DETALLADO DE CKS'!K22</f>
        <v>889070</v>
      </c>
      <c r="G25" s="30">
        <f t="shared" si="0"/>
        <v>5141523.2499999972</v>
      </c>
    </row>
    <row r="26" spans="1:7" ht="33" customHeight="1" x14ac:dyDescent="0.25">
      <c r="A26" s="24">
        <v>18</v>
      </c>
      <c r="B26" s="25">
        <f>'[1]DETALLADO DE CKS'!D23</f>
        <v>44949</v>
      </c>
      <c r="C26" s="26">
        <f>'[1]DETALLADO DE CKS'!C23</f>
        <v>1531</v>
      </c>
      <c r="D26" s="27" t="str">
        <f>'[1]DETALLADO DE CKS'!B23</f>
        <v xml:space="preserve">KAROL SUZANA ACOSTA HERASME </v>
      </c>
      <c r="E26" s="28">
        <v>0</v>
      </c>
      <c r="F26" s="29">
        <f>'[1]DETALLADO DE CKS'!K23</f>
        <v>16259</v>
      </c>
      <c r="G26" s="30">
        <f t="shared" si="0"/>
        <v>5125264.2499999972</v>
      </c>
    </row>
    <row r="27" spans="1:7" ht="33" customHeight="1" x14ac:dyDescent="0.25">
      <c r="A27" s="24">
        <v>19</v>
      </c>
      <c r="B27" s="25">
        <f>'[1]DETALLADO DE CKS'!D24</f>
        <v>44949</v>
      </c>
      <c r="C27" s="26">
        <f>'[1]DETALLADO DE CKS'!C24</f>
        <v>21448793</v>
      </c>
      <c r="D27" s="27" t="str">
        <f>'[1]DETALLADO DE CKS'!B24</f>
        <v>TESORERIA DE LA SEGURIDAD SOCIAL</v>
      </c>
      <c r="E27" s="28">
        <v>0</v>
      </c>
      <c r="F27" s="29">
        <f>'[1]DETALLADO DE CKS'!K24</f>
        <v>341159.47</v>
      </c>
      <c r="G27" s="30">
        <f t="shared" si="0"/>
        <v>4784104.7799999975</v>
      </c>
    </row>
    <row r="28" spans="1:7" ht="33" customHeight="1" x14ac:dyDescent="0.25">
      <c r="A28" s="24">
        <v>20</v>
      </c>
      <c r="B28" s="25">
        <f>'[1]DETALLADO DE CKS'!D25</f>
        <v>44949</v>
      </c>
      <c r="C28" s="26">
        <f>'[1]DETALLADO DE CKS'!C25</f>
        <v>21448633</v>
      </c>
      <c r="D28" s="27" t="str">
        <f>'[1]DETALLADO DE CKS'!B25</f>
        <v>TU AMIGO, SRL</v>
      </c>
      <c r="E28" s="28">
        <v>0</v>
      </c>
      <c r="F28" s="29">
        <f>'[1]DETALLADO DE CKS'!K25</f>
        <v>772460.5</v>
      </c>
      <c r="G28" s="30">
        <f t="shared" si="0"/>
        <v>4011644.2799999975</v>
      </c>
    </row>
    <row r="29" spans="1:7" ht="33" customHeight="1" x14ac:dyDescent="0.25">
      <c r="A29" s="24">
        <v>21</v>
      </c>
      <c r="B29" s="25">
        <f>'[1]DETALLADO DE CKS'!D26</f>
        <v>44951</v>
      </c>
      <c r="C29" s="26">
        <f>'[1]DETALLADO DE CKS'!C26</f>
        <v>21480358</v>
      </c>
      <c r="D29" s="27" t="str">
        <f>'[1]DETALLADO DE CKS'!B26</f>
        <v>FARACH, S.A.</v>
      </c>
      <c r="E29" s="28">
        <v>0</v>
      </c>
      <c r="F29" s="29">
        <f>'[1]DETALLADO DE CKS'!K26</f>
        <v>1147600</v>
      </c>
      <c r="G29" s="30">
        <f t="shared" si="0"/>
        <v>2864044.2799999975</v>
      </c>
    </row>
    <row r="30" spans="1:7" ht="33" customHeight="1" x14ac:dyDescent="0.25">
      <c r="A30" s="24">
        <v>22</v>
      </c>
      <c r="B30" s="25">
        <f>'[1]DETALLADO DE CKS'!D27</f>
        <v>44951</v>
      </c>
      <c r="C30" s="26">
        <f>'[1]DETALLADO DE CKS'!C27</f>
        <v>21480238</v>
      </c>
      <c r="D30" s="27" t="str">
        <f>'[1]DETALLADO DE CKS'!B27</f>
        <v>TONER DEPOT MULTISERVICIOS EORG, SRL</v>
      </c>
      <c r="E30" s="28">
        <v>0</v>
      </c>
      <c r="F30" s="29">
        <f>'[1]DETALLADO DE CKS'!K27</f>
        <v>566356</v>
      </c>
      <c r="G30" s="30">
        <f t="shared" si="0"/>
        <v>2297688.2799999975</v>
      </c>
    </row>
    <row r="31" spans="1:7" ht="33" customHeight="1" x14ac:dyDescent="0.25">
      <c r="A31" s="24">
        <v>23</v>
      </c>
      <c r="B31" s="25">
        <v>44952</v>
      </c>
      <c r="C31" s="26">
        <v>4524000000022</v>
      </c>
      <c r="D31" s="27" t="s">
        <v>15</v>
      </c>
      <c r="E31" s="28">
        <v>6000000</v>
      </c>
      <c r="F31" s="29">
        <v>0</v>
      </c>
      <c r="G31" s="30">
        <f t="shared" si="0"/>
        <v>8297688.2799999975</v>
      </c>
    </row>
    <row r="32" spans="1:7" ht="33" customHeight="1" x14ac:dyDescent="0.25">
      <c r="A32" s="24">
        <v>24</v>
      </c>
      <c r="B32" s="25">
        <f>'[1]DETALLADO DE CKS'!D28</f>
        <v>44953</v>
      </c>
      <c r="C32" s="26">
        <f>'[1]DETALLADO DE CKS'!C28</f>
        <v>21515538</v>
      </c>
      <c r="D32" s="27" t="str">
        <f>'[1]DETALLADO DE CKS'!B28</f>
        <v>FARNASA, SRL</v>
      </c>
      <c r="E32" s="28">
        <v>0</v>
      </c>
      <c r="F32" s="29">
        <f>'[1]DETALLADO DE CKS'!K28</f>
        <v>76275</v>
      </c>
      <c r="G32" s="30">
        <f t="shared" si="0"/>
        <v>8221413.2799999975</v>
      </c>
    </row>
    <row r="33" spans="1:13" ht="33" customHeight="1" x14ac:dyDescent="0.25">
      <c r="A33" s="24">
        <v>25</v>
      </c>
      <c r="B33" s="25">
        <f>'[1]DETALLADO DE CKS'!D29</f>
        <v>44953</v>
      </c>
      <c r="C33" s="26">
        <f>'[1]DETALLADO DE CKS'!C29</f>
        <v>21515560</v>
      </c>
      <c r="D33" s="27" t="str">
        <f>'[1]DETALLADO DE CKS'!B29</f>
        <v>PAPELERIA INDUSTRIAL FRANCISCO, SRL</v>
      </c>
      <c r="E33" s="28">
        <v>0</v>
      </c>
      <c r="F33" s="29">
        <f>'[1]DETALLADO DE CKS'!K29</f>
        <v>213570</v>
      </c>
      <c r="G33" s="30">
        <f t="shared" si="0"/>
        <v>8007843.2799999975</v>
      </c>
    </row>
    <row r="34" spans="1:13" ht="33" customHeight="1" x14ac:dyDescent="0.25">
      <c r="A34" s="24">
        <v>26</v>
      </c>
      <c r="B34" s="25">
        <f>'[1]DETALLADO DE CKS'!D30</f>
        <v>44953</v>
      </c>
      <c r="C34" s="26">
        <f>'[1]DETALLADO DE CKS'!C30</f>
        <v>21517446</v>
      </c>
      <c r="D34" s="27" t="str">
        <f>'[1]DETALLADO DE CKS'!B30</f>
        <v>AIR LIQUIDE DOMINICANA, S.A.S.</v>
      </c>
      <c r="E34" s="28">
        <v>0</v>
      </c>
      <c r="F34" s="29">
        <f>'[1]DETALLADO DE CKS'!K30</f>
        <v>1671697.31</v>
      </c>
      <c r="G34" s="30">
        <f t="shared" si="0"/>
        <v>6336145.9699999969</v>
      </c>
    </row>
    <row r="35" spans="1:13" ht="33" customHeight="1" x14ac:dyDescent="0.25">
      <c r="A35" s="24">
        <v>27</v>
      </c>
      <c r="B35" s="25">
        <v>44953</v>
      </c>
      <c r="C35" s="26">
        <v>4524000000006</v>
      </c>
      <c r="D35" s="27" t="s">
        <v>15</v>
      </c>
      <c r="E35" s="28">
        <v>1000000</v>
      </c>
      <c r="F35" s="29">
        <v>0</v>
      </c>
      <c r="G35" s="30">
        <f t="shared" si="0"/>
        <v>7336145.9699999969</v>
      </c>
    </row>
    <row r="36" spans="1:13" ht="33" customHeight="1" x14ac:dyDescent="0.25">
      <c r="A36" s="24">
        <v>28</v>
      </c>
      <c r="B36" s="25">
        <f>'[1]DETALLADO DE CKS'!D31</f>
        <v>44957</v>
      </c>
      <c r="C36" s="26">
        <f>'[1]DETALLADO DE CKS'!C31</f>
        <v>21580144</v>
      </c>
      <c r="D36" s="27" t="str">
        <f>'[1]DETALLADO DE CKS'!B31</f>
        <v>SEAN DOMINICANA, SRL</v>
      </c>
      <c r="E36" s="28">
        <v>0</v>
      </c>
      <c r="F36" s="29">
        <f>'[1]DETALLADO DE CKS'!K31</f>
        <v>475000</v>
      </c>
      <c r="G36" s="30">
        <f t="shared" si="0"/>
        <v>6861145.9699999969</v>
      </c>
    </row>
    <row r="37" spans="1:13" ht="33" customHeight="1" x14ac:dyDescent="0.25">
      <c r="A37" s="24">
        <v>29</v>
      </c>
      <c r="B37" s="25">
        <f>'[1]DETALLADO DE CKS'!D32</f>
        <v>44957</v>
      </c>
      <c r="C37" s="26">
        <f>'[1]DETALLADO DE CKS'!C32</f>
        <v>21580297</v>
      </c>
      <c r="D37" s="27" t="str">
        <f>'[1]DETALLADO DE CKS'!B32</f>
        <v>JARDIN ILUCIONES, SRL</v>
      </c>
      <c r="E37" s="28">
        <v>0</v>
      </c>
      <c r="F37" s="29">
        <f>'[1]DETALLADO DE CKS'!K32</f>
        <v>12430</v>
      </c>
      <c r="G37" s="30">
        <f t="shared" si="0"/>
        <v>6848715.9699999969</v>
      </c>
    </row>
    <row r="38" spans="1:13" ht="33" customHeight="1" x14ac:dyDescent="0.25">
      <c r="A38" s="24">
        <v>30</v>
      </c>
      <c r="B38" s="25">
        <f>'[1]DETALLADO DE CKS'!D33</f>
        <v>44957</v>
      </c>
      <c r="C38" s="26">
        <f>'[1]DETALLADO DE CKS'!C33</f>
        <v>21580859</v>
      </c>
      <c r="D38" s="27" t="str">
        <f>'[1]DETALLADO DE CKS'!B33</f>
        <v>ARIES 7, EIRL</v>
      </c>
      <c r="E38" s="28">
        <v>0</v>
      </c>
      <c r="F38" s="29">
        <f>'[1]DETALLADO DE CKS'!K33</f>
        <v>556496.75</v>
      </c>
      <c r="G38" s="30">
        <f t="shared" si="0"/>
        <v>6292219.2199999969</v>
      </c>
    </row>
    <row r="39" spans="1:13" ht="33" customHeight="1" x14ac:dyDescent="0.25">
      <c r="A39" s="24">
        <v>31</v>
      </c>
      <c r="B39" s="25">
        <f>'[1]DETALLADO DE CKS'!D34</f>
        <v>44957</v>
      </c>
      <c r="C39" s="26">
        <f>'[1]DETALLADO DE CKS'!C34</f>
        <v>21583072</v>
      </c>
      <c r="D39" s="27" t="str">
        <f>'[1]DETALLADO DE CKS'!B34</f>
        <v>COMERCIAL MAXIMO JULIO R, EIRL</v>
      </c>
      <c r="E39" s="28">
        <v>0</v>
      </c>
      <c r="F39" s="29">
        <f>'[1]DETALLADO DE CKS'!K34</f>
        <v>34911.35</v>
      </c>
      <c r="G39" s="30">
        <f t="shared" si="0"/>
        <v>6257307.8699999973</v>
      </c>
    </row>
    <row r="40" spans="1:13" ht="33" customHeight="1" x14ac:dyDescent="0.25">
      <c r="A40" s="24">
        <v>32</v>
      </c>
      <c r="B40" s="25">
        <f>'[1]DETALLADO DE CKS'!D35</f>
        <v>44957</v>
      </c>
      <c r="C40" s="26">
        <f>'[1]DETALLADO DE CKS'!C35</f>
        <v>21583195</v>
      </c>
      <c r="D40" s="27" t="str">
        <f>'[1]DETALLADO DE CKS'!B35</f>
        <v>BIO NUCLEAR, S.A.</v>
      </c>
      <c r="E40" s="28">
        <v>0</v>
      </c>
      <c r="F40" s="29">
        <f>'[1]DETALLADO DE CKS'!K35</f>
        <v>1214400.8999999999</v>
      </c>
      <c r="G40" s="30">
        <f t="shared" si="0"/>
        <v>5042906.9699999969</v>
      </c>
    </row>
    <row r="41" spans="1:13" ht="33" customHeight="1" x14ac:dyDescent="0.25">
      <c r="A41" s="24">
        <v>33</v>
      </c>
      <c r="B41" s="25">
        <f>'[1]DETALLADO DE CKS'!D36</f>
        <v>44957</v>
      </c>
      <c r="C41" s="26">
        <f>'[1]DETALLADO DE CKS'!C36</f>
        <v>21587766</v>
      </c>
      <c r="D41" s="27" t="str">
        <f>'[1]DETALLADO DE CKS'!B36</f>
        <v>GRUPO FARMACEUTICO CAR-M, SRL</v>
      </c>
      <c r="E41" s="28">
        <v>0</v>
      </c>
      <c r="F41" s="29">
        <f>'[1]DETALLADO DE CKS'!K36</f>
        <v>826030</v>
      </c>
      <c r="G41" s="30">
        <f t="shared" si="0"/>
        <v>4216876.9699999969</v>
      </c>
    </row>
    <row r="42" spans="1:13" ht="33" customHeight="1" x14ac:dyDescent="0.25">
      <c r="A42" s="24">
        <v>34</v>
      </c>
      <c r="B42" s="25">
        <f>'[1]DETALLADO DE CKS'!D37</f>
        <v>44957</v>
      </c>
      <c r="C42" s="26">
        <f>'[1]DETALLADO DE CKS'!C37</f>
        <v>21587912</v>
      </c>
      <c r="D42" s="27" t="str">
        <f>'[1]DETALLADO DE CKS'!B37</f>
        <v>SUPLIDORES DE PRODUCTOS DIVERSOS SUPRODI, SRL</v>
      </c>
      <c r="E42" s="28"/>
      <c r="F42" s="29">
        <f>'[1]DETALLADO DE CKS'!K37</f>
        <v>731311.9</v>
      </c>
      <c r="G42" s="30">
        <f t="shared" si="0"/>
        <v>3485565.069999997</v>
      </c>
    </row>
    <row r="43" spans="1:13" ht="39.75" customHeight="1" x14ac:dyDescent="0.25">
      <c r="A43" s="24">
        <v>35</v>
      </c>
      <c r="B43" s="25">
        <v>44957</v>
      </c>
      <c r="C43" s="31" t="s">
        <v>16</v>
      </c>
      <c r="D43" s="27" t="s">
        <v>17</v>
      </c>
      <c r="E43" s="28">
        <v>0</v>
      </c>
      <c r="F43" s="29">
        <v>20232.11</v>
      </c>
      <c r="G43" s="30">
        <f t="shared" si="0"/>
        <v>3465332.9599999972</v>
      </c>
    </row>
    <row r="44" spans="1:13" ht="44.25" customHeight="1" x14ac:dyDescent="0.25">
      <c r="A44" s="24">
        <v>36</v>
      </c>
      <c r="B44" s="25">
        <v>44957</v>
      </c>
      <c r="C44" s="31" t="s">
        <v>18</v>
      </c>
      <c r="D44" s="27" t="s">
        <v>19</v>
      </c>
      <c r="E44" s="28">
        <v>0</v>
      </c>
      <c r="F44" s="29">
        <v>240</v>
      </c>
      <c r="G44" s="30">
        <f t="shared" si="0"/>
        <v>3465092.9599999972</v>
      </c>
    </row>
    <row r="45" spans="1:13" ht="42" customHeight="1" x14ac:dyDescent="0.25">
      <c r="A45" s="24">
        <v>37</v>
      </c>
      <c r="B45" s="25">
        <v>44957</v>
      </c>
      <c r="C45" s="26">
        <v>9990002</v>
      </c>
      <c r="D45" s="27" t="s">
        <v>20</v>
      </c>
      <c r="E45" s="32">
        <v>0</v>
      </c>
      <c r="F45" s="29">
        <v>175</v>
      </c>
      <c r="G45" s="30">
        <f t="shared" si="0"/>
        <v>3464917.9599999972</v>
      </c>
    </row>
    <row r="46" spans="1:13" ht="30.75" customHeight="1" thickBot="1" x14ac:dyDescent="0.3">
      <c r="A46" s="33"/>
      <c r="B46" s="34"/>
      <c r="C46" s="35"/>
      <c r="D46" s="36" t="s">
        <v>21</v>
      </c>
      <c r="E46" s="37">
        <f>SUM(E9:E45)</f>
        <v>16090000</v>
      </c>
      <c r="F46" s="37">
        <f>SUM(F9:F45)</f>
        <v>13931678.949999999</v>
      </c>
      <c r="G46" s="38">
        <f>G45</f>
        <v>3464917.9599999972</v>
      </c>
      <c r="H46" s="3"/>
      <c r="I46" s="3"/>
      <c r="J46" s="3"/>
      <c r="K46" s="3"/>
      <c r="L46" s="3"/>
      <c r="M46" s="3"/>
    </row>
    <row r="47" spans="1:13" ht="29.25" customHeight="1" thickTop="1" x14ac:dyDescent="0.25">
      <c r="A47" s="33"/>
      <c r="B47" s="34"/>
      <c r="C47" s="35"/>
      <c r="D47" s="36"/>
      <c r="E47" s="37"/>
      <c r="F47" s="37"/>
      <c r="G47" s="39"/>
      <c r="H47" s="3"/>
      <c r="I47" s="3"/>
      <c r="J47" s="3"/>
      <c r="K47" s="3"/>
      <c r="L47" s="3"/>
      <c r="M47" s="3"/>
    </row>
    <row r="48" spans="1:13" ht="30" customHeight="1" x14ac:dyDescent="0.25">
      <c r="A48" s="33"/>
      <c r="B48" s="34"/>
      <c r="C48" s="35"/>
      <c r="D48" s="36"/>
      <c r="E48" s="37"/>
      <c r="F48" s="37"/>
      <c r="G48" s="37"/>
      <c r="H48" s="3"/>
      <c r="I48" s="3"/>
      <c r="J48" s="3"/>
      <c r="K48" s="3"/>
      <c r="L48" s="3"/>
      <c r="M48" s="3"/>
    </row>
    <row r="49" spans="1:13" ht="16.5" customHeight="1" x14ac:dyDescent="0.2">
      <c r="A49" s="57"/>
      <c r="B49" s="58"/>
      <c r="C49" s="59"/>
      <c r="D49" s="60"/>
      <c r="E49" s="61"/>
      <c r="F49" s="62"/>
      <c r="G49" s="63"/>
      <c r="H49" s="3"/>
      <c r="I49" s="3"/>
      <c r="J49" s="3"/>
      <c r="K49" s="3"/>
      <c r="L49" s="3"/>
      <c r="M49" s="3"/>
    </row>
    <row r="50" spans="1:13" ht="24" customHeight="1" x14ac:dyDescent="0.2">
      <c r="A50" s="64" t="s">
        <v>22</v>
      </c>
      <c r="B50" s="64"/>
      <c r="C50" s="64"/>
      <c r="D50" s="65" t="s">
        <v>23</v>
      </c>
      <c r="E50" s="64" t="s">
        <v>24</v>
      </c>
      <c r="F50" s="64"/>
      <c r="G50" s="64"/>
    </row>
    <row r="51" spans="1:13" ht="27" customHeight="1" x14ac:dyDescent="0.2">
      <c r="A51" s="66" t="s">
        <v>25</v>
      </c>
      <c r="B51" s="66"/>
      <c r="C51" s="66"/>
      <c r="D51" s="67" t="s">
        <v>26</v>
      </c>
      <c r="E51" s="66" t="s">
        <v>27</v>
      </c>
      <c r="F51" s="66"/>
      <c r="G51" s="66"/>
    </row>
    <row r="52" spans="1:13" ht="22.5" customHeight="1" x14ac:dyDescent="0.2">
      <c r="A52" s="43"/>
      <c r="B52" s="43"/>
      <c r="C52" s="43"/>
      <c r="D52" s="42"/>
      <c r="E52" s="43"/>
      <c r="F52" s="43"/>
      <c r="G52" s="43"/>
    </row>
    <row r="53" spans="1:13" ht="22.5" customHeight="1" x14ac:dyDescent="0.2">
      <c r="A53" s="43"/>
      <c r="B53" s="43"/>
      <c r="C53" s="43"/>
      <c r="D53" s="42"/>
      <c r="E53" s="43"/>
      <c r="F53" s="43"/>
      <c r="G53" s="43"/>
    </row>
    <row r="54" spans="1:13" ht="22.5" customHeight="1" x14ac:dyDescent="0.2">
      <c r="A54" s="43"/>
      <c r="B54" s="43"/>
      <c r="C54" s="43"/>
      <c r="D54" s="42"/>
      <c r="E54" s="43"/>
      <c r="F54" s="43"/>
      <c r="G54" s="43"/>
    </row>
    <row r="55" spans="1:13" ht="30" customHeight="1" x14ac:dyDescent="0.25">
      <c r="A55"/>
      <c r="B55" s="44"/>
      <c r="C55" s="44"/>
      <c r="D55" s="41"/>
      <c r="E55" s="41"/>
      <c r="F55" s="41"/>
      <c r="G55" s="44"/>
      <c r="H55" s="3"/>
      <c r="I55" s="3"/>
      <c r="J55" s="3"/>
      <c r="K55" s="3"/>
      <c r="L55" s="3"/>
      <c r="M55" s="3"/>
    </row>
    <row r="56" spans="1:13" ht="30" customHeight="1" x14ac:dyDescent="0.2">
      <c r="A56"/>
      <c r="B56" s="44"/>
      <c r="C56" s="44"/>
      <c r="D56" s="42"/>
      <c r="E56" s="42"/>
      <c r="F56" s="42"/>
      <c r="G56" s="44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44"/>
      <c r="C57" s="44"/>
      <c r="D57" s="45"/>
      <c r="E57" s="46"/>
      <c r="F57" s="47"/>
      <c r="G57" s="44"/>
      <c r="H57" s="3"/>
      <c r="I57" s="3"/>
      <c r="J57" s="3"/>
      <c r="K57" s="3"/>
      <c r="L57" s="3"/>
      <c r="M57" s="3"/>
    </row>
    <row r="58" spans="1:13" ht="30" customHeight="1" x14ac:dyDescent="0.2">
      <c r="A58"/>
      <c r="B58" s="44"/>
      <c r="C58" s="44"/>
      <c r="D58" s="45"/>
      <c r="E58" s="46"/>
      <c r="F58" s="47"/>
      <c r="G58" s="44"/>
      <c r="H58" s="3"/>
      <c r="I58" s="3"/>
      <c r="J58" s="3"/>
      <c r="K58" s="3"/>
      <c r="L58" s="3"/>
      <c r="M58" s="3"/>
    </row>
    <row r="59" spans="1:13" ht="28.15" customHeight="1" x14ac:dyDescent="0.2">
      <c r="A59"/>
      <c r="B59" s="44"/>
      <c r="C59" s="44"/>
      <c r="D59" s="45"/>
      <c r="E59" s="46"/>
      <c r="F59" s="47"/>
      <c r="G59" s="44"/>
      <c r="H59" s="3"/>
      <c r="I59" s="3"/>
      <c r="J59" s="3"/>
      <c r="K59" s="3"/>
      <c r="L59" s="3"/>
      <c r="M59" s="3"/>
    </row>
    <row r="60" spans="1:13" ht="14.25" customHeight="1" x14ac:dyDescent="0.2">
      <c r="A60"/>
      <c r="B60" s="44"/>
      <c r="C60" s="44"/>
      <c r="D60" s="45"/>
      <c r="E60" s="46"/>
      <c r="F60" s="47"/>
      <c r="G60" s="44"/>
      <c r="H60" s="3"/>
      <c r="I60" s="3"/>
      <c r="J60" s="3"/>
      <c r="K60" s="3"/>
      <c r="L60" s="3"/>
      <c r="M60" s="3"/>
    </row>
    <row r="61" spans="1:13" ht="15" x14ac:dyDescent="0.2">
      <c r="A61"/>
      <c r="B61" s="44"/>
      <c r="C61" s="44"/>
      <c r="D61" s="45"/>
      <c r="E61" s="46"/>
      <c r="F61" s="47"/>
      <c r="G61" s="44"/>
      <c r="H61" s="3"/>
      <c r="I61" s="3"/>
      <c r="J61" s="3"/>
      <c r="K61" s="3"/>
      <c r="L61" s="3"/>
      <c r="M61" s="3"/>
    </row>
    <row r="62" spans="1:13" ht="15" x14ac:dyDescent="0.2">
      <c r="A62"/>
      <c r="B62" s="44"/>
      <c r="C62" s="44"/>
      <c r="D62" s="45"/>
      <c r="E62" s="46"/>
      <c r="F62" s="47"/>
      <c r="G62" s="44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50:C50"/>
    <mergeCell ref="E50:G50"/>
    <mergeCell ref="A51:C51"/>
    <mergeCell ref="E51:G51"/>
  </mergeCells>
  <printOptions horizontalCentered="1"/>
  <pageMargins left="0.47244094488188981" right="0.23622047244094491" top="0.48" bottom="0.28999999999999998" header="0.2" footer="0.2"/>
  <pageSetup scale="77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2023-02-17T15:30:33Z</cp:lastPrinted>
  <dcterms:created xsi:type="dcterms:W3CDTF">2023-02-07T15:12:25Z</dcterms:created>
  <dcterms:modified xsi:type="dcterms:W3CDTF">2023-02-17T15:31:03Z</dcterms:modified>
</cp:coreProperties>
</file>