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BANCO'!$A$1:$G$77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72" i="1" l="1"/>
  <c r="F68" i="1"/>
  <c r="D68" i="1"/>
  <c r="C68" i="1"/>
  <c r="B68" i="1"/>
  <c r="F67" i="1"/>
  <c r="D67" i="1"/>
  <c r="C67" i="1"/>
  <c r="B67" i="1"/>
  <c r="F66" i="1"/>
  <c r="D66" i="1"/>
  <c r="C66" i="1"/>
  <c r="B66" i="1"/>
  <c r="F64" i="1"/>
  <c r="D64" i="1"/>
  <c r="C64" i="1"/>
  <c r="B64" i="1"/>
  <c r="F63" i="1"/>
  <c r="D63" i="1"/>
  <c r="C63" i="1"/>
  <c r="B63" i="1"/>
  <c r="F62" i="1"/>
  <c r="D62" i="1"/>
  <c r="C62" i="1"/>
  <c r="B62" i="1"/>
  <c r="F61" i="1"/>
  <c r="D61" i="1"/>
  <c r="C61" i="1"/>
  <c r="B61" i="1"/>
  <c r="F60" i="1"/>
  <c r="D60" i="1"/>
  <c r="C60" i="1"/>
  <c r="B60" i="1"/>
  <c r="F59" i="1"/>
  <c r="D59" i="1"/>
  <c r="C59" i="1"/>
  <c r="B59" i="1"/>
  <c r="F58" i="1"/>
  <c r="D58" i="1"/>
  <c r="C58" i="1"/>
  <c r="B58" i="1"/>
  <c r="F57" i="1"/>
  <c r="D57" i="1"/>
  <c r="C57" i="1"/>
  <c r="B57" i="1"/>
  <c r="F55" i="1"/>
  <c r="D55" i="1"/>
  <c r="C55" i="1"/>
  <c r="B55" i="1"/>
  <c r="F54" i="1"/>
  <c r="D54" i="1"/>
  <c r="C54" i="1"/>
  <c r="B54" i="1"/>
  <c r="F53" i="1"/>
  <c r="D53" i="1"/>
  <c r="C53" i="1"/>
  <c r="B53" i="1"/>
  <c r="F52" i="1"/>
  <c r="D52" i="1"/>
  <c r="C52" i="1"/>
  <c r="B52" i="1"/>
  <c r="F51" i="1"/>
  <c r="D51" i="1"/>
  <c r="C51" i="1"/>
  <c r="B51" i="1"/>
  <c r="F50" i="1"/>
  <c r="D50" i="1"/>
  <c r="C50" i="1"/>
  <c r="B50" i="1"/>
  <c r="F49" i="1"/>
  <c r="D49" i="1"/>
  <c r="C49" i="1"/>
  <c r="B49" i="1"/>
  <c r="F48" i="1"/>
  <c r="D48" i="1"/>
  <c r="C48" i="1"/>
  <c r="B48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F72" i="1" s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</calcChain>
</file>

<file path=xl/sharedStrings.xml><?xml version="1.0" encoding="utf-8"?>
<sst xmlns="http://schemas.openxmlformats.org/spreadsheetml/2006/main" count="28" uniqueCount="24">
  <si>
    <t>SERVICIO REGIONAL DE SALUD</t>
  </si>
  <si>
    <t>RELACION DE INGRESOS Y EGRESOS DICIEMBRE 2021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</si>
  <si>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</si>
  <si>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</si>
  <si>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</si>
  <si>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</si>
  <si>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</si>
  <si>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</si>
  <si>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</si>
  <si>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</si>
  <si>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</si>
  <si>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</si>
  <si>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</si>
  <si>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</si>
  <si>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</t>
  </si>
  <si>
    <t>CARGO POR EL 0.15% EN EL MES DE DICIEMBRE 2021</t>
  </si>
  <si>
    <t>CARGO POR COMISION DE MANEJO DE CUENTA EN EL MES DE DICIEMBRE 2021</t>
  </si>
  <si>
    <t xml:space="preserve">CARGO POR COMISION PAGO DGII, NETBANKING Y COMISION TSS </t>
  </si>
  <si>
    <t>TOTAL GENERAL</t>
  </si>
  <si>
    <t>DR. CESAR A. ROQUE BEATO</t>
  </si>
  <si>
    <t xml:space="preserve">LICDO. LUIS OLIVO PAYANO </t>
  </si>
  <si>
    <t>DIRECTOR GENERAL</t>
  </si>
  <si>
    <t>GERENTE FINANCIERO</t>
  </si>
  <si>
    <t>POR VENTAS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</si>
</sst>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-* #,##0.00\ _P_t_s_-;\-* #,##0.00\ _P_t_s_-;_-* &quot;-&quot;??\ _P_t_s_-;_-@_-"/>
    <numFmt numFmtId="166" formatCode="_([$€-2]* #,##0.00_);_([$€-2]* \(#,##0.00\);_([$€-2]* &quot;-&quot;??_)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7" applyNumberFormat="0" applyAlignment="0" applyProtection="0"/>
    <xf numFmtId="166" fontId="2" fillId="0" borderId="0" applyFont="0" applyFill="0" applyBorder="0" applyAlignment="0" applyProtection="0"/>
    <xf numFmtId="0" fontId="23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1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</cellStyleXfs>
  <cellXfs count="62">
    <xf numFmtId="0" fontId="0" fillId="0" borderId="0" xfId="0"/>
    <xf numFmtId="0" fontId="0" fillId="0" borderId="0" xfId="0" applyNumberFormat="1"/>
    <xf numFmtId="0" fontId="0" fillId="0" borderId="0" xfId="0" applyBorder="1"/>
    <xf numFmtId="0" fontId="5" fillId="0" borderId="0" xfId="0" applyFont="1" applyBorder="1" applyAlignment="1"/>
    <xf numFmtId="0" fontId="10" fillId="2" borderId="0" xfId="0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165" fontId="10" fillId="0" borderId="6" xfId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0" fontId="0" fillId="0" borderId="3" xfId="0" applyBorder="1"/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3" fillId="0" borderId="0" xfId="2" applyFont="1" applyBorder="1" applyAlignment="1">
      <alignment wrapText="1"/>
    </xf>
    <xf numFmtId="0" fontId="14" fillId="0" borderId="0" xfId="2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NumberForma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0" fontId="10" fillId="2" borderId="0" xfId="0" applyFont="1" applyFill="1" applyBorder="1" applyAlignment="1">
      <alignment horizontal="right"/>
    </xf>
    <xf numFmtId="4" fontId="6" fillId="2" borderId="2" xfId="0" applyNumberFormat="1" applyFont="1" applyFill="1" applyBorder="1"/>
    <xf numFmtId="0" fontId="31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53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" xfId="1" builtinId="3"/>
    <cellStyle name="Millares 2" xfId="35"/>
    <cellStyle name="Millares 2 2" xfId="36"/>
    <cellStyle name="Millares 2 3" xfId="37"/>
    <cellStyle name="Millares 3" xfId="38"/>
    <cellStyle name="Neutral 2" xfId="39"/>
    <cellStyle name="Normal" xfId="0" builtinId="0"/>
    <cellStyle name="Normal 2" xfId="40"/>
    <cellStyle name="Normal 2 2" xfId="2"/>
    <cellStyle name="Normal 2 3" xfId="41"/>
    <cellStyle name="Normal 3" xfId="42"/>
    <cellStyle name="Normal 3 2" xfId="43"/>
    <cellStyle name="Normal 4" xfId="44"/>
    <cellStyle name="Notas 2" xfId="45"/>
    <cellStyle name="Salida 2" xfId="46"/>
    <cellStyle name="Texto de advertencia 2" xfId="47"/>
    <cellStyle name="Texto explicativo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1199030</xdr:colOff>
      <xdr:row>72</xdr:row>
      <xdr:rowOff>224118</xdr:rowOff>
    </xdr:from>
    <xdr:to>
      <xdr:col>6</xdr:col>
      <xdr:colOff>367915</xdr:colOff>
      <xdr:row>76</xdr:row>
      <xdr:rowOff>145676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1" y="29650765"/>
          <a:ext cx="2071208" cy="1210235"/>
        </a:xfrm>
        <a:prstGeom prst="rect">
          <a:avLst/>
        </a:prstGeom>
      </xdr:spPr>
    </xdr:pic>
    <xdr:clientData/>
  </xdr:twoCellAnchor>
  <xdr:twoCellAnchor editAs="oneCell">
    <xdr:from>
      <xdr:col>1</xdr:col>
      <xdr:colOff>206028</xdr:colOff>
      <xdr:row>71</xdr:row>
      <xdr:rowOff>407735</xdr:rowOff>
    </xdr:from>
    <xdr:to>
      <xdr:col>2</xdr:col>
      <xdr:colOff>1210236</xdr:colOff>
      <xdr:row>76</xdr:row>
      <xdr:rowOff>190040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16" y="29397353"/>
          <a:ext cx="1867061" cy="1508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IMPORTADORA K&amp;G, S.A.S</v>
          </cell>
          <cell r="C7">
            <v>14336076</v>
          </cell>
          <cell r="D7">
            <v>44531</v>
          </cell>
          <cell r="J7">
            <v>51898.579999999994</v>
          </cell>
        </row>
        <row r="8">
          <cell r="B8" t="str">
            <v>ALMACENES UNIDOS, S.A.S</v>
          </cell>
          <cell r="C8">
            <v>14350178</v>
          </cell>
          <cell r="D8">
            <v>44532</v>
          </cell>
          <cell r="J8">
            <v>104390.98000000001</v>
          </cell>
        </row>
        <row r="9">
          <cell r="B9" t="str">
            <v>JOSE ALFREDO DIAZ</v>
          </cell>
          <cell r="C9">
            <v>14353610</v>
          </cell>
          <cell r="D9">
            <v>44532</v>
          </cell>
          <cell r="J9">
            <v>31998.15</v>
          </cell>
        </row>
        <row r="10">
          <cell r="B10" t="str">
            <v>ANGELINY ELIZABETH DEL VALLE MATA</v>
          </cell>
          <cell r="C10">
            <v>14353731</v>
          </cell>
          <cell r="D10">
            <v>44532</v>
          </cell>
          <cell r="J10">
            <v>33844.019999999997</v>
          </cell>
        </row>
        <row r="11">
          <cell r="B11" t="str">
            <v>VANGUARDIA SUMINISTROS, SRL</v>
          </cell>
          <cell r="C11">
            <v>14353975</v>
          </cell>
          <cell r="D11">
            <v>44532</v>
          </cell>
          <cell r="J11">
            <v>278443.3</v>
          </cell>
        </row>
        <row r="12">
          <cell r="B12" t="str">
            <v>OBRAS CIVILES MIESES, CASTILLO, DE LEON, SRL</v>
          </cell>
          <cell r="C12">
            <v>14354059</v>
          </cell>
          <cell r="D12">
            <v>44532</v>
          </cell>
          <cell r="J12">
            <v>138743.91</v>
          </cell>
        </row>
        <row r="13">
          <cell r="B13" t="str">
            <v>FARNASA, SRL</v>
          </cell>
          <cell r="C13">
            <v>14354132</v>
          </cell>
          <cell r="D13">
            <v>44532</v>
          </cell>
          <cell r="J13">
            <v>239948</v>
          </cell>
        </row>
        <row r="14">
          <cell r="B14" t="str">
            <v>OSIRIS &amp; CO, S.A.</v>
          </cell>
          <cell r="C14">
            <v>14354180</v>
          </cell>
          <cell r="D14">
            <v>44532</v>
          </cell>
          <cell r="J14">
            <v>653600</v>
          </cell>
        </row>
        <row r="15">
          <cell r="B15" t="str">
            <v>GRUPO Z HEALTHCARE PRODUCTS DOMINICANA, SRL</v>
          </cell>
          <cell r="C15">
            <v>14354283</v>
          </cell>
          <cell r="D15">
            <v>44532</v>
          </cell>
          <cell r="J15">
            <v>193485.19</v>
          </cell>
        </row>
        <row r="16">
          <cell r="B16" t="str">
            <v>DISTRIBUIDORA INTERNACIONAL GARCIA, SRL</v>
          </cell>
          <cell r="C16">
            <v>14354382</v>
          </cell>
          <cell r="D16">
            <v>44532</v>
          </cell>
          <cell r="J16">
            <v>282500</v>
          </cell>
        </row>
        <row r="17">
          <cell r="B17" t="str">
            <v>DISTRIBUIDORA JUMELLES, SRL</v>
          </cell>
          <cell r="C17">
            <v>14354437</v>
          </cell>
          <cell r="D17">
            <v>44532</v>
          </cell>
          <cell r="J17">
            <v>248600</v>
          </cell>
        </row>
        <row r="18">
          <cell r="B18" t="str">
            <v>TU AMIGO, SRL</v>
          </cell>
          <cell r="C18">
            <v>14354514</v>
          </cell>
          <cell r="D18">
            <v>44532</v>
          </cell>
          <cell r="J18">
            <v>282102</v>
          </cell>
        </row>
        <row r="19">
          <cell r="B19" t="str">
            <v>PAT &amp; MELL PHARMACEUTICALS, SRL</v>
          </cell>
          <cell r="C19">
            <v>14354561</v>
          </cell>
          <cell r="D19">
            <v>44532</v>
          </cell>
          <cell r="J19">
            <v>289518.67</v>
          </cell>
        </row>
        <row r="20">
          <cell r="B20" t="str">
            <v>TALLERES MAQUINON, SRL</v>
          </cell>
          <cell r="C20">
            <v>14354843</v>
          </cell>
          <cell r="D20">
            <v>44532</v>
          </cell>
          <cell r="J20">
            <v>10222</v>
          </cell>
        </row>
        <row r="21">
          <cell r="B21" t="str">
            <v>FARACH, S.A.</v>
          </cell>
          <cell r="C21">
            <v>14354332</v>
          </cell>
          <cell r="D21">
            <v>44532</v>
          </cell>
          <cell r="J21">
            <v>395040.87</v>
          </cell>
        </row>
        <row r="22">
          <cell r="B22" t="str">
            <v>TESORERIA DE LA SEGURIDAD SOCIAL</v>
          </cell>
          <cell r="C22">
            <v>14353900</v>
          </cell>
          <cell r="D22">
            <v>44532</v>
          </cell>
          <cell r="J22">
            <v>448278.33</v>
          </cell>
        </row>
        <row r="23">
          <cell r="B23" t="str">
            <v>KISSAIRIS PAMELA GARCIA MEDINA</v>
          </cell>
          <cell r="C23">
            <v>14353842</v>
          </cell>
          <cell r="D23">
            <v>44532</v>
          </cell>
          <cell r="J23">
            <v>10613.75</v>
          </cell>
        </row>
        <row r="24">
          <cell r="B24" t="str">
            <v>JEAN CARLOS BASULTO LOPEZ</v>
          </cell>
          <cell r="C24">
            <v>14372354</v>
          </cell>
          <cell r="D24">
            <v>44533</v>
          </cell>
          <cell r="J24">
            <v>456000</v>
          </cell>
        </row>
        <row r="25">
          <cell r="B25" t="str">
            <v>RAFAEL SARANTE PERDOMO</v>
          </cell>
          <cell r="C25">
            <v>14372555</v>
          </cell>
          <cell r="D25">
            <v>44533</v>
          </cell>
          <cell r="J25">
            <v>142041</v>
          </cell>
        </row>
        <row r="26">
          <cell r="B26" t="str">
            <v>QUIROFANOS L.Q., SRL</v>
          </cell>
          <cell r="C26">
            <v>14372763</v>
          </cell>
          <cell r="D26">
            <v>44533</v>
          </cell>
          <cell r="J26">
            <v>178982.39</v>
          </cell>
        </row>
        <row r="27">
          <cell r="B27" t="str">
            <v>INVERSIONES JEREZ SUAREZ, SRL</v>
          </cell>
          <cell r="C27">
            <v>14441252</v>
          </cell>
          <cell r="D27">
            <v>44538</v>
          </cell>
          <cell r="J27">
            <v>370922.5</v>
          </cell>
        </row>
        <row r="28">
          <cell r="B28" t="str">
            <v>FIRST MEDICAL DEPOT BY GUZMAN, SRL</v>
          </cell>
          <cell r="C28">
            <v>14441332</v>
          </cell>
          <cell r="D28">
            <v>44538</v>
          </cell>
          <cell r="J28">
            <v>90061.2</v>
          </cell>
        </row>
        <row r="29">
          <cell r="B29" t="str">
            <v xml:space="preserve">COLECTOR DE INPUESTOS INTERNOS </v>
          </cell>
          <cell r="C29">
            <v>14441204</v>
          </cell>
          <cell r="D29">
            <v>44538</v>
          </cell>
          <cell r="J29">
            <v>1590.98</v>
          </cell>
        </row>
        <row r="30">
          <cell r="B30" t="str">
            <v xml:space="preserve">COLECTOR DE INPUESTOS INTERNOS </v>
          </cell>
          <cell r="C30">
            <v>14459586</v>
          </cell>
          <cell r="D30">
            <v>44539</v>
          </cell>
          <cell r="J30">
            <v>263811.05</v>
          </cell>
        </row>
        <row r="31">
          <cell r="B31" t="str">
            <v>DISTRIBUIDORES INTERNACIONALES DE PETROLEO, S.A.</v>
          </cell>
          <cell r="C31">
            <v>14473520</v>
          </cell>
          <cell r="D31">
            <v>44540</v>
          </cell>
          <cell r="J31">
            <v>90250</v>
          </cell>
        </row>
        <row r="32">
          <cell r="B32" t="str">
            <v>PRODUCTOS CANO, SRL</v>
          </cell>
          <cell r="C32">
            <v>14479209</v>
          </cell>
          <cell r="D32">
            <v>44540</v>
          </cell>
          <cell r="J32">
            <v>239046.6</v>
          </cell>
        </row>
        <row r="33">
          <cell r="B33" t="str">
            <v xml:space="preserve">NOMINA DE EMPLEADOS CONTRATADOS </v>
          </cell>
          <cell r="C33">
            <v>14480996</v>
          </cell>
          <cell r="D33">
            <v>44540</v>
          </cell>
          <cell r="J33">
            <v>1981205</v>
          </cell>
        </row>
        <row r="34">
          <cell r="B34" t="str">
            <v>NOMINA DE EMPLEADOS CONTRATADOS (INACTIVOS)</v>
          </cell>
          <cell r="C34">
            <v>14481196</v>
          </cell>
          <cell r="D34">
            <v>44540</v>
          </cell>
          <cell r="J34">
            <v>285565.52</v>
          </cell>
        </row>
        <row r="35">
          <cell r="B35" t="str">
            <v>NOMINA COMPLETIVO A SUELDO (INACTIVOS)</v>
          </cell>
          <cell r="C35">
            <v>14480801</v>
          </cell>
          <cell r="D35">
            <v>44540</v>
          </cell>
          <cell r="J35">
            <v>12125</v>
          </cell>
        </row>
        <row r="36">
          <cell r="B36" t="str">
            <v xml:space="preserve">NOMINA COMPLETIVO A SUELDO </v>
          </cell>
          <cell r="C36">
            <v>14481321</v>
          </cell>
          <cell r="D36">
            <v>44540</v>
          </cell>
          <cell r="J36">
            <v>415198.33</v>
          </cell>
        </row>
        <row r="37">
          <cell r="B37" t="str">
            <v xml:space="preserve">NOMINA DE EMPLEADOS CONTRATADOS ADICIONAL </v>
          </cell>
          <cell r="C37">
            <v>14481263</v>
          </cell>
          <cell r="D37">
            <v>44540</v>
          </cell>
          <cell r="J37">
            <v>57916.67</v>
          </cell>
        </row>
        <row r="38">
          <cell r="B38" t="str">
            <v xml:space="preserve">NOMINA DE COMPENSACION MILITARES </v>
          </cell>
          <cell r="C38">
            <v>14481407</v>
          </cell>
          <cell r="D38">
            <v>44540</v>
          </cell>
          <cell r="J38">
            <v>49472.17</v>
          </cell>
        </row>
        <row r="39">
          <cell r="B39" t="str">
            <v>NOMINA DE COMPENSACION MILITARES INACTIVOS</v>
          </cell>
          <cell r="C39">
            <v>14481440</v>
          </cell>
          <cell r="D39">
            <v>44540</v>
          </cell>
          <cell r="J39">
            <v>22833.34</v>
          </cell>
        </row>
        <row r="40">
          <cell r="B40" t="str">
            <v>CORPORACION AVICOLA DEL CARIBE, LTD</v>
          </cell>
          <cell r="C40">
            <v>14576631</v>
          </cell>
          <cell r="D40">
            <v>44546</v>
          </cell>
          <cell r="J40">
            <v>65325</v>
          </cell>
        </row>
        <row r="41">
          <cell r="B41" t="str">
            <v xml:space="preserve">COLECTOR DE INPUESTOS INTERNOS </v>
          </cell>
          <cell r="C41">
            <v>14596984</v>
          </cell>
          <cell r="D41">
            <v>44547</v>
          </cell>
          <cell r="J41">
            <v>12965.62</v>
          </cell>
        </row>
        <row r="42">
          <cell r="B42" t="str">
            <v>TROPIGAS DOMINICANA, SRL</v>
          </cell>
          <cell r="C42">
            <v>14597055</v>
          </cell>
          <cell r="D42">
            <v>44547</v>
          </cell>
          <cell r="J42">
            <v>115590.59</v>
          </cell>
        </row>
        <row r="43">
          <cell r="B43" t="str">
            <v>NINGG COMPANY, SRL</v>
          </cell>
          <cell r="C43">
            <v>14669150</v>
          </cell>
          <cell r="D43">
            <v>44552</v>
          </cell>
          <cell r="J43">
            <v>87637.5</v>
          </cell>
        </row>
        <row r="44">
          <cell r="B44" t="str">
            <v>BIO NUCLEAR, S.A.</v>
          </cell>
          <cell r="C44">
            <v>14668710</v>
          </cell>
          <cell r="D44">
            <v>44552</v>
          </cell>
          <cell r="J44">
            <v>118650</v>
          </cell>
        </row>
        <row r="45">
          <cell r="B45" t="str">
            <v>DIOLAT, SRL</v>
          </cell>
          <cell r="C45">
            <v>14669277</v>
          </cell>
          <cell r="D45">
            <v>44552</v>
          </cell>
          <cell r="J45">
            <v>332220</v>
          </cell>
        </row>
        <row r="46">
          <cell r="B46" t="str">
            <v>GRUPO RASEC, SRL</v>
          </cell>
          <cell r="C46">
            <v>14669380</v>
          </cell>
          <cell r="D46">
            <v>44552</v>
          </cell>
          <cell r="J46">
            <v>734500</v>
          </cell>
        </row>
        <row r="47">
          <cell r="B47" t="str">
            <v>FARMACIA RUTH, SRL</v>
          </cell>
          <cell r="C47">
            <v>14669461</v>
          </cell>
          <cell r="D47">
            <v>44552</v>
          </cell>
          <cell r="J47">
            <v>124013</v>
          </cell>
        </row>
        <row r="48">
          <cell r="B48" t="str">
            <v>EDICKSSON ARIEL ROQUE GARCIA</v>
          </cell>
          <cell r="C48">
            <v>14668829</v>
          </cell>
          <cell r="D48">
            <v>44552</v>
          </cell>
          <cell r="J48">
            <v>88844.02</v>
          </cell>
        </row>
        <row r="49">
          <cell r="B49" t="str">
            <v xml:space="preserve">NOMINA DE EMPLEADOS CONTRATADOS </v>
          </cell>
          <cell r="C49">
            <v>14669785</v>
          </cell>
          <cell r="D49">
            <v>44552</v>
          </cell>
          <cell r="J49">
            <v>1936451.68</v>
          </cell>
        </row>
        <row r="50">
          <cell r="B50" t="str">
            <v xml:space="preserve">NOMINA DE COMPENSACION MILITARES </v>
          </cell>
          <cell r="C50">
            <v>14670607</v>
          </cell>
          <cell r="D50">
            <v>44552</v>
          </cell>
          <cell r="J50">
            <v>117000</v>
          </cell>
        </row>
        <row r="51">
          <cell r="B51" t="str">
            <v>TESORERIA DE LA SEGURIDAD SOCIAL</v>
          </cell>
          <cell r="C51">
            <v>14741809</v>
          </cell>
          <cell r="D51">
            <v>44558</v>
          </cell>
          <cell r="J51">
            <v>447010.97</v>
          </cell>
        </row>
        <row r="52">
          <cell r="B52" t="str">
            <v>A &amp; S IMPORTADORA MEDICAS, SRL</v>
          </cell>
          <cell r="C52">
            <v>14741721</v>
          </cell>
          <cell r="D52">
            <v>44558</v>
          </cell>
          <cell r="J52">
            <v>521040.8</v>
          </cell>
        </row>
        <row r="53">
          <cell r="B53" t="str">
            <v>TONER DEPOT MULTISERVICIOS EORG, SRL</v>
          </cell>
          <cell r="C53">
            <v>14741876</v>
          </cell>
          <cell r="D53">
            <v>44558</v>
          </cell>
          <cell r="J53">
            <v>583080</v>
          </cell>
        </row>
        <row r="54">
          <cell r="B54" t="str">
            <v>VENTAS FARMACEUTICAS, SRL</v>
          </cell>
          <cell r="C54">
            <v>14742131</v>
          </cell>
          <cell r="D54">
            <v>44558</v>
          </cell>
          <cell r="J54">
            <v>361000</v>
          </cell>
        </row>
        <row r="55">
          <cell r="B55" t="str">
            <v>KELNET COMPUTER, SRL</v>
          </cell>
          <cell r="C55">
            <v>14757644</v>
          </cell>
          <cell r="D55">
            <v>44559</v>
          </cell>
          <cell r="J55">
            <v>312580.59999999998</v>
          </cell>
        </row>
        <row r="56">
          <cell r="B56" t="str">
            <v>ANEST, SRL</v>
          </cell>
          <cell r="C56">
            <v>14757696</v>
          </cell>
          <cell r="D56">
            <v>44559</v>
          </cell>
          <cell r="J56">
            <v>209000</v>
          </cell>
        </row>
        <row r="57">
          <cell r="B57" t="str">
            <v>AURAZUL, SRL</v>
          </cell>
          <cell r="C57">
            <v>14757742</v>
          </cell>
          <cell r="D57">
            <v>44559</v>
          </cell>
          <cell r="J57">
            <v>484619</v>
          </cell>
        </row>
        <row r="58">
          <cell r="B58" t="str">
            <v>UNION JDH IMPORTADORES</v>
          </cell>
          <cell r="C58">
            <v>14757805</v>
          </cell>
          <cell r="D58">
            <v>44559</v>
          </cell>
          <cell r="J58">
            <v>475950</v>
          </cell>
        </row>
        <row r="59">
          <cell r="B59" t="str">
            <v>SUMINITROS IMPLANTRA, SRL</v>
          </cell>
          <cell r="C59">
            <v>14781871</v>
          </cell>
          <cell r="D59">
            <v>44560</v>
          </cell>
          <cell r="J59">
            <v>50850</v>
          </cell>
        </row>
        <row r="60">
          <cell r="B60" t="str">
            <v>FELICIA ANTONIA LOPEZ MATA</v>
          </cell>
          <cell r="C60">
            <v>14783792</v>
          </cell>
          <cell r="D60">
            <v>44560</v>
          </cell>
          <cell r="J60">
            <v>456000</v>
          </cell>
        </row>
        <row r="61">
          <cell r="B61" t="str">
            <v>MAGACLIN, SRL</v>
          </cell>
          <cell r="C61">
            <v>14796625</v>
          </cell>
          <cell r="D61">
            <v>44561</v>
          </cell>
          <cell r="J61">
            <v>284547.5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="85" zoomScaleNormal="85" zoomScalePageLayoutView="85" workbookViewId="0">
      <selection activeCell="K8" sqref="K8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41" customWidth="1"/>
    <col min="5" max="5" width="22.42578125" style="42" customWidth="1"/>
    <col min="6" max="6" width="21.140625" style="30" customWidth="1"/>
    <col min="7" max="7" width="21.85546875" customWidth="1"/>
  </cols>
  <sheetData>
    <row r="1" spans="1:13" ht="20.25" x14ac:dyDescent="0.3">
      <c r="A1" s="43"/>
      <c r="B1" s="61" t="s">
        <v>0</v>
      </c>
      <c r="C1" s="61"/>
      <c r="D1" s="61"/>
      <c r="E1" s="61"/>
      <c r="F1" s="61"/>
      <c r="G1" s="61"/>
    </row>
    <row r="2" spans="1:13" ht="21.6" customHeight="1" x14ac:dyDescent="0.2">
      <c r="A2" s="43"/>
      <c r="B2" s="60" t="s">
        <v>1</v>
      </c>
      <c r="C2" s="60"/>
      <c r="D2" s="60"/>
      <c r="E2" s="60"/>
      <c r="F2" s="60"/>
      <c r="G2" s="60"/>
      <c r="H2" s="3"/>
      <c r="I2" s="3"/>
      <c r="J2" s="2"/>
      <c r="K2" s="2"/>
      <c r="L2" s="2"/>
      <c r="M2" s="2"/>
    </row>
    <row r="3" spans="1:13" ht="21.6" customHeight="1" x14ac:dyDescent="0.2">
      <c r="A3" s="43"/>
      <c r="B3" s="60" t="s">
        <v>23</v>
      </c>
      <c r="C3" s="60"/>
      <c r="D3" s="60"/>
      <c r="E3" s="60"/>
      <c r="F3" s="60"/>
      <c r="G3" s="60"/>
      <c r="H3" s="3"/>
      <c r="I3" s="3"/>
      <c r="J3" s="2"/>
      <c r="K3" s="2"/>
      <c r="L3" s="2"/>
      <c r="M3" s="2"/>
    </row>
    <row r="4" spans="1:13" ht="30.6" customHeight="1" x14ac:dyDescent="0.25">
      <c r="A4" s="43"/>
      <c r="B4" s="44" t="s">
        <v>2</v>
      </c>
      <c r="C4" s="45">
        <v>0</v>
      </c>
      <c r="D4" s="46" t="s">
        <v>3</v>
      </c>
      <c r="E4" s="46"/>
      <c r="F4" s="46"/>
      <c r="G4" s="47"/>
      <c r="H4" s="2"/>
      <c r="I4" s="2"/>
      <c r="J4" s="2"/>
    </row>
    <row r="5" spans="1:13" ht="28.15" customHeight="1" x14ac:dyDescent="0.35">
      <c r="A5" s="48" t="s">
        <v>4</v>
      </c>
      <c r="B5" s="48"/>
      <c r="C5" s="48"/>
      <c r="D5" s="48"/>
      <c r="E5" s="49" t="s">
        <v>5</v>
      </c>
      <c r="F5" s="49"/>
      <c r="G5" s="50"/>
    </row>
    <row r="6" spans="1:13" ht="15.75" x14ac:dyDescent="0.25">
      <c r="A6" s="43"/>
      <c r="B6" s="4"/>
      <c r="C6" s="51"/>
      <c r="D6" s="52"/>
      <c r="E6" s="53"/>
      <c r="F6" s="4"/>
      <c r="G6" s="54"/>
    </row>
    <row r="7" spans="1:13" ht="23.25" customHeight="1" x14ac:dyDescent="0.25">
      <c r="A7" s="55"/>
      <c r="B7" s="56" t="s">
        <v>6</v>
      </c>
      <c r="C7" s="56"/>
      <c r="D7" s="56"/>
      <c r="E7" s="56"/>
      <c r="F7" s="56"/>
      <c r="G7" s="57">
        <v>415093.5</v>
      </c>
    </row>
    <row r="8" spans="1:13" ht="42.75" customHeight="1" x14ac:dyDescent="0.25">
      <c r="A8" s="5" t="s">
        <v>7</v>
      </c>
      <c r="B8" s="6" t="s">
        <v>8</v>
      </c>
      <c r="C8" s="7" t="s">
        <v>9</v>
      </c>
      <c r="D8" s="8" t="s">
        <v>10</v>
      </c>
      <c r="E8" s="6" t="s">
        <v>11</v>
      </c>
      <c r="F8" s="9" t="s">
        <v>12</v>
      </c>
      <c r="G8" s="10" t="s">
        <v>13</v>
      </c>
    </row>
    <row r="9" spans="1:13" ht="42.75" customHeight="1" x14ac:dyDescent="0.25">
      <c r="A9" s="11">
        <v>1</v>
      </c>
      <c r="B9" s="12">
        <v>44531</v>
      </c>
      <c r="C9" s="13">
        <v>4524000000011</v>
      </c>
      <c r="D9" s="14" t="s">
        <v>14</v>
      </c>
      <c r="E9" s="15">
        <v>4550000</v>
      </c>
      <c r="F9" s="16">
        <v>0</v>
      </c>
      <c r="G9" s="17">
        <f>G7+E9-F9</f>
        <v>4965093.5</v>
      </c>
    </row>
    <row r="10" spans="1:13" ht="33" customHeight="1" x14ac:dyDescent="0.25">
      <c r="A10" s="11">
        <v>2</v>
      </c>
      <c r="B10" s="12">
        <f>'[1]DETALLADO DE CKS'!D7</f>
        <v>44531</v>
      </c>
      <c r="C10" s="18">
        <f>'[1]DETALLADO DE CKS'!C7</f>
        <v>14336076</v>
      </c>
      <c r="D10" s="19" t="str">
        <f>'[1]DETALLADO DE CKS'!B7</f>
        <v>IMPORTADORA K&amp;G, S.A.S</v>
      </c>
      <c r="E10" s="20">
        <v>0</v>
      </c>
      <c r="F10" s="16">
        <f>'[1]DETALLADO DE CKS'!J7</f>
        <v>51898.579999999994</v>
      </c>
      <c r="G10" s="17">
        <f>G9+E10-F10</f>
        <v>4913194.92</v>
      </c>
    </row>
    <row r="11" spans="1:13" ht="33.75" customHeight="1" x14ac:dyDescent="0.25">
      <c r="A11" s="21">
        <v>3</v>
      </c>
      <c r="B11" s="12">
        <f>'[1]DETALLADO DE CKS'!D8</f>
        <v>44532</v>
      </c>
      <c r="C11" s="18">
        <f>'[1]DETALLADO DE CKS'!C8</f>
        <v>14350178</v>
      </c>
      <c r="D11" s="19" t="str">
        <f>'[1]DETALLADO DE CKS'!B8</f>
        <v>ALMACENES UNIDOS, S.A.S</v>
      </c>
      <c r="E11" s="20">
        <v>0</v>
      </c>
      <c r="F11" s="16">
        <f>'[1]DETALLADO DE CKS'!J8</f>
        <v>104390.98000000001</v>
      </c>
      <c r="G11" s="17">
        <f t="shared" ref="G11:G71" si="0">G10+E11-F11</f>
        <v>4808803.9399999995</v>
      </c>
    </row>
    <row r="12" spans="1:13" ht="31.5" customHeight="1" x14ac:dyDescent="0.25">
      <c r="A12" s="11">
        <v>4</v>
      </c>
      <c r="B12" s="12">
        <f>'[1]DETALLADO DE CKS'!D9</f>
        <v>44532</v>
      </c>
      <c r="C12" s="18">
        <f>'[1]DETALLADO DE CKS'!C9</f>
        <v>14353610</v>
      </c>
      <c r="D12" s="19" t="str">
        <f>'[1]DETALLADO DE CKS'!B9</f>
        <v>JOSE ALFREDO DIAZ</v>
      </c>
      <c r="E12" s="20">
        <v>0</v>
      </c>
      <c r="F12" s="16">
        <f>'[1]DETALLADO DE CKS'!J9</f>
        <v>31998.15</v>
      </c>
      <c r="G12" s="17">
        <f t="shared" si="0"/>
        <v>4776805.7899999991</v>
      </c>
    </row>
    <row r="13" spans="1:13" ht="30" customHeight="1" x14ac:dyDescent="0.25">
      <c r="A13" s="11">
        <v>5</v>
      </c>
      <c r="B13" s="12">
        <f>'[1]DETALLADO DE CKS'!D10</f>
        <v>44532</v>
      </c>
      <c r="C13" s="18">
        <f>'[1]DETALLADO DE CKS'!C10</f>
        <v>14353731</v>
      </c>
      <c r="D13" s="19" t="str">
        <f>'[1]DETALLADO DE CKS'!B10</f>
        <v>ANGELINY ELIZABETH DEL VALLE MATA</v>
      </c>
      <c r="E13" s="20">
        <v>0</v>
      </c>
      <c r="F13" s="16">
        <f>'[1]DETALLADO DE CKS'!J10</f>
        <v>33844.019999999997</v>
      </c>
      <c r="G13" s="17">
        <f t="shared" si="0"/>
        <v>4742961.7699999996</v>
      </c>
    </row>
    <row r="14" spans="1:13" ht="33" customHeight="1" x14ac:dyDescent="0.25">
      <c r="A14" s="21">
        <v>6</v>
      </c>
      <c r="B14" s="12">
        <f>'[1]DETALLADO DE CKS'!D11</f>
        <v>44532</v>
      </c>
      <c r="C14" s="18">
        <f>'[1]DETALLADO DE CKS'!C11</f>
        <v>14353975</v>
      </c>
      <c r="D14" s="19" t="str">
        <f>'[1]DETALLADO DE CKS'!B11</f>
        <v>VANGUARDIA SUMINISTROS, SRL</v>
      </c>
      <c r="E14" s="20">
        <v>0</v>
      </c>
      <c r="F14" s="16">
        <f>'[1]DETALLADO DE CKS'!J11</f>
        <v>278443.3</v>
      </c>
      <c r="G14" s="17">
        <f t="shared" si="0"/>
        <v>4464518.47</v>
      </c>
    </row>
    <row r="15" spans="1:13" ht="34.5" customHeight="1" x14ac:dyDescent="0.25">
      <c r="A15" s="11">
        <v>7</v>
      </c>
      <c r="B15" s="12">
        <f>'[1]DETALLADO DE CKS'!D12</f>
        <v>44532</v>
      </c>
      <c r="C15" s="18">
        <f>'[1]DETALLADO DE CKS'!C12</f>
        <v>14354059</v>
      </c>
      <c r="D15" s="19" t="str">
        <f>'[1]DETALLADO DE CKS'!B12</f>
        <v>OBRAS CIVILES MIESES, CASTILLO, DE LEON, SRL</v>
      </c>
      <c r="E15" s="20">
        <v>0</v>
      </c>
      <c r="F15" s="16">
        <f>'[1]DETALLADO DE CKS'!J12</f>
        <v>138743.91</v>
      </c>
      <c r="G15" s="17">
        <f t="shared" si="0"/>
        <v>4325774.5599999996</v>
      </c>
    </row>
    <row r="16" spans="1:13" ht="36" customHeight="1" x14ac:dyDescent="0.25">
      <c r="A16" s="11">
        <v>8</v>
      </c>
      <c r="B16" s="12">
        <f>'[1]DETALLADO DE CKS'!D13</f>
        <v>44532</v>
      </c>
      <c r="C16" s="18">
        <f>'[1]DETALLADO DE CKS'!C13</f>
        <v>14354132</v>
      </c>
      <c r="D16" s="19" t="str">
        <f>'[1]DETALLADO DE CKS'!B13</f>
        <v>FARNASA, SRL</v>
      </c>
      <c r="E16" s="20">
        <v>0</v>
      </c>
      <c r="F16" s="16">
        <f>'[1]DETALLADO DE CKS'!J13</f>
        <v>239948</v>
      </c>
      <c r="G16" s="17">
        <f t="shared" si="0"/>
        <v>4085826.5599999996</v>
      </c>
    </row>
    <row r="17" spans="1:7" ht="32.25" customHeight="1" x14ac:dyDescent="0.25">
      <c r="A17" s="21">
        <v>9</v>
      </c>
      <c r="B17" s="12">
        <f>'[1]DETALLADO DE CKS'!D14</f>
        <v>44532</v>
      </c>
      <c r="C17" s="18">
        <f>'[1]DETALLADO DE CKS'!C14</f>
        <v>14354180</v>
      </c>
      <c r="D17" s="19" t="str">
        <f>'[1]DETALLADO DE CKS'!B14</f>
        <v>OSIRIS &amp; CO, S.A.</v>
      </c>
      <c r="E17" s="22">
        <v>0</v>
      </c>
      <c r="F17" s="16">
        <f>'[1]DETALLADO DE CKS'!J14</f>
        <v>653600</v>
      </c>
      <c r="G17" s="17">
        <f t="shared" si="0"/>
        <v>3432226.5599999996</v>
      </c>
    </row>
    <row r="18" spans="1:7" ht="31.5" customHeight="1" x14ac:dyDescent="0.25">
      <c r="A18" s="11">
        <v>10</v>
      </c>
      <c r="B18" s="12">
        <f>'[1]DETALLADO DE CKS'!D15</f>
        <v>44532</v>
      </c>
      <c r="C18" s="18">
        <f>'[1]DETALLADO DE CKS'!C15</f>
        <v>14354283</v>
      </c>
      <c r="D18" s="19" t="str">
        <f>'[1]DETALLADO DE CKS'!B15</f>
        <v>GRUPO Z HEALTHCARE PRODUCTS DOMINICANA, SRL</v>
      </c>
      <c r="E18" s="22">
        <v>0</v>
      </c>
      <c r="F18" s="16">
        <f>'[1]DETALLADO DE CKS'!J15</f>
        <v>193485.19</v>
      </c>
      <c r="G18" s="17">
        <f t="shared" si="0"/>
        <v>3238741.3699999996</v>
      </c>
    </row>
    <row r="19" spans="1:7" ht="33" customHeight="1" x14ac:dyDescent="0.25">
      <c r="A19" s="11">
        <v>11</v>
      </c>
      <c r="B19" s="12">
        <f>'[1]DETALLADO DE CKS'!D16</f>
        <v>44532</v>
      </c>
      <c r="C19" s="18">
        <f>'[1]DETALLADO DE CKS'!C16</f>
        <v>14354382</v>
      </c>
      <c r="D19" s="19" t="str">
        <f>'[1]DETALLADO DE CKS'!B16</f>
        <v>DISTRIBUIDORA INTERNACIONAL GARCIA, SRL</v>
      </c>
      <c r="E19" s="23">
        <v>0</v>
      </c>
      <c r="F19" s="16">
        <f>'[1]DETALLADO DE CKS'!J16</f>
        <v>282500</v>
      </c>
      <c r="G19" s="17">
        <f t="shared" si="0"/>
        <v>2956241.3699999996</v>
      </c>
    </row>
    <row r="20" spans="1:7" ht="33" customHeight="1" x14ac:dyDescent="0.25">
      <c r="A20" s="21">
        <v>12</v>
      </c>
      <c r="B20" s="12">
        <f>'[1]DETALLADO DE CKS'!D17</f>
        <v>44532</v>
      </c>
      <c r="C20" s="18">
        <f>'[1]DETALLADO DE CKS'!C17</f>
        <v>14354437</v>
      </c>
      <c r="D20" s="19" t="str">
        <f>'[1]DETALLADO DE CKS'!B17</f>
        <v>DISTRIBUIDORA JUMELLES, SRL</v>
      </c>
      <c r="E20" s="23">
        <v>0</v>
      </c>
      <c r="F20" s="16">
        <f>'[1]DETALLADO DE CKS'!J17</f>
        <v>248600</v>
      </c>
      <c r="G20" s="17">
        <f t="shared" si="0"/>
        <v>2707641.3699999996</v>
      </c>
    </row>
    <row r="21" spans="1:7" ht="33" customHeight="1" x14ac:dyDescent="0.25">
      <c r="A21" s="11">
        <v>13</v>
      </c>
      <c r="B21" s="12">
        <f>'[1]DETALLADO DE CKS'!D18</f>
        <v>44532</v>
      </c>
      <c r="C21" s="18">
        <f>'[1]DETALLADO DE CKS'!C18</f>
        <v>14354514</v>
      </c>
      <c r="D21" s="19" t="str">
        <f>'[1]DETALLADO DE CKS'!B18</f>
        <v>TU AMIGO, SRL</v>
      </c>
      <c r="E21" s="23">
        <v>0</v>
      </c>
      <c r="F21" s="16">
        <f>'[1]DETALLADO DE CKS'!J18</f>
        <v>282102</v>
      </c>
      <c r="G21" s="17">
        <f t="shared" si="0"/>
        <v>2425539.3699999996</v>
      </c>
    </row>
    <row r="22" spans="1:7" ht="33" customHeight="1" x14ac:dyDescent="0.25">
      <c r="A22" s="11">
        <v>14</v>
      </c>
      <c r="B22" s="12">
        <f>'[1]DETALLADO DE CKS'!D19</f>
        <v>44532</v>
      </c>
      <c r="C22" s="18">
        <f>'[1]DETALLADO DE CKS'!C19</f>
        <v>14354561</v>
      </c>
      <c r="D22" s="19" t="str">
        <f>'[1]DETALLADO DE CKS'!B19</f>
        <v>PAT &amp; MELL PHARMACEUTICALS, SRL</v>
      </c>
      <c r="E22" s="23">
        <v>0</v>
      </c>
      <c r="F22" s="16">
        <f>'[1]DETALLADO DE CKS'!J19</f>
        <v>289518.67</v>
      </c>
      <c r="G22" s="17">
        <f t="shared" si="0"/>
        <v>2136020.6999999997</v>
      </c>
    </row>
    <row r="23" spans="1:7" ht="33.75" customHeight="1" x14ac:dyDescent="0.25">
      <c r="A23" s="21">
        <v>15</v>
      </c>
      <c r="B23" s="12">
        <f>'[1]DETALLADO DE CKS'!D20</f>
        <v>44532</v>
      </c>
      <c r="C23" s="18">
        <f>'[1]DETALLADO DE CKS'!C20</f>
        <v>14354843</v>
      </c>
      <c r="D23" s="19" t="str">
        <f>'[1]DETALLADO DE CKS'!B20</f>
        <v>TALLERES MAQUINON, SRL</v>
      </c>
      <c r="E23" s="23">
        <v>0</v>
      </c>
      <c r="F23" s="16">
        <f>'[1]DETALLADO DE CKS'!J20</f>
        <v>10222</v>
      </c>
      <c r="G23" s="17">
        <f t="shared" si="0"/>
        <v>2125798.6999999997</v>
      </c>
    </row>
    <row r="24" spans="1:7" ht="33.75" customHeight="1" x14ac:dyDescent="0.25">
      <c r="A24" s="11">
        <v>16</v>
      </c>
      <c r="B24" s="12">
        <f>'[1]DETALLADO DE CKS'!D21</f>
        <v>44532</v>
      </c>
      <c r="C24" s="18">
        <f>'[1]DETALLADO DE CKS'!C21</f>
        <v>14354332</v>
      </c>
      <c r="D24" s="19" t="str">
        <f>'[1]DETALLADO DE CKS'!B21</f>
        <v>FARACH, S.A.</v>
      </c>
      <c r="E24" s="23">
        <v>0</v>
      </c>
      <c r="F24" s="16">
        <f>'[1]DETALLADO DE CKS'!J21</f>
        <v>395040.87</v>
      </c>
      <c r="G24" s="17">
        <f t="shared" si="0"/>
        <v>1730757.8299999996</v>
      </c>
    </row>
    <row r="25" spans="1:7" ht="32.25" customHeight="1" x14ac:dyDescent="0.25">
      <c r="A25" s="11">
        <v>17</v>
      </c>
      <c r="B25" s="12">
        <f>'[1]DETALLADO DE CKS'!D22</f>
        <v>44532</v>
      </c>
      <c r="C25" s="18">
        <f>'[1]DETALLADO DE CKS'!C22</f>
        <v>14353900</v>
      </c>
      <c r="D25" s="19" t="str">
        <f>'[1]DETALLADO DE CKS'!B22</f>
        <v>TESORERIA DE LA SEGURIDAD SOCIAL</v>
      </c>
      <c r="E25" s="23">
        <v>0</v>
      </c>
      <c r="F25" s="16">
        <f>'[1]DETALLADO DE CKS'!J22</f>
        <v>448278.33</v>
      </c>
      <c r="G25" s="17">
        <f t="shared" si="0"/>
        <v>1282479.4999999995</v>
      </c>
    </row>
    <row r="26" spans="1:7" ht="35.25" customHeight="1" x14ac:dyDescent="0.25">
      <c r="A26" s="21">
        <v>18</v>
      </c>
      <c r="B26" s="12">
        <f>'[1]DETALLADO DE CKS'!D23</f>
        <v>44532</v>
      </c>
      <c r="C26" s="18">
        <f>'[1]DETALLADO DE CKS'!C23</f>
        <v>14353842</v>
      </c>
      <c r="D26" s="19" t="str">
        <f>'[1]DETALLADO DE CKS'!B23</f>
        <v>KISSAIRIS PAMELA GARCIA MEDINA</v>
      </c>
      <c r="E26" s="23">
        <v>0</v>
      </c>
      <c r="F26" s="16">
        <f>'[1]DETALLADO DE CKS'!J23</f>
        <v>10613.75</v>
      </c>
      <c r="G26" s="17">
        <f t="shared" si="0"/>
        <v>1271865.7499999995</v>
      </c>
    </row>
    <row r="27" spans="1:7" ht="30.75" customHeight="1" x14ac:dyDescent="0.25">
      <c r="A27" s="11">
        <v>19</v>
      </c>
      <c r="B27" s="12">
        <f>'[1]DETALLADO DE CKS'!D24</f>
        <v>44533</v>
      </c>
      <c r="C27" s="18">
        <f>'[1]DETALLADO DE CKS'!C24</f>
        <v>14372354</v>
      </c>
      <c r="D27" s="19" t="str">
        <f>'[1]DETALLADO DE CKS'!B24</f>
        <v>JEAN CARLOS BASULTO LOPEZ</v>
      </c>
      <c r="E27" s="23">
        <v>0</v>
      </c>
      <c r="F27" s="16">
        <f>'[1]DETALLADO DE CKS'!J24</f>
        <v>456000</v>
      </c>
      <c r="G27" s="17">
        <f t="shared" si="0"/>
        <v>815865.74999999953</v>
      </c>
    </row>
    <row r="28" spans="1:7" ht="35.25" customHeight="1" x14ac:dyDescent="0.25">
      <c r="A28" s="11">
        <v>20</v>
      </c>
      <c r="B28" s="12">
        <f>'[1]DETALLADO DE CKS'!D25</f>
        <v>44533</v>
      </c>
      <c r="C28" s="18">
        <f>'[1]DETALLADO DE CKS'!C25</f>
        <v>14372555</v>
      </c>
      <c r="D28" s="19" t="str">
        <f>'[1]DETALLADO DE CKS'!B25</f>
        <v>RAFAEL SARANTE PERDOMO</v>
      </c>
      <c r="E28" s="23">
        <v>0</v>
      </c>
      <c r="F28" s="16">
        <f>'[1]DETALLADO DE CKS'!J25</f>
        <v>142041</v>
      </c>
      <c r="G28" s="17">
        <f t="shared" si="0"/>
        <v>673824.74999999953</v>
      </c>
    </row>
    <row r="29" spans="1:7" ht="34.5" customHeight="1" x14ac:dyDescent="0.25">
      <c r="A29" s="21">
        <v>21</v>
      </c>
      <c r="B29" s="12">
        <f>'[1]DETALLADO DE CKS'!D26</f>
        <v>44533</v>
      </c>
      <c r="C29" s="18">
        <f>'[1]DETALLADO DE CKS'!C26</f>
        <v>14372763</v>
      </c>
      <c r="D29" s="19" t="str">
        <f>'[1]DETALLADO DE CKS'!B26</f>
        <v>QUIROFANOS L.Q., SRL</v>
      </c>
      <c r="E29" s="23">
        <v>0</v>
      </c>
      <c r="F29" s="16">
        <f>'[1]DETALLADO DE CKS'!J26</f>
        <v>178982.39</v>
      </c>
      <c r="G29" s="17">
        <f t="shared" si="0"/>
        <v>494842.35999999952</v>
      </c>
    </row>
    <row r="30" spans="1:7" ht="34.5" customHeight="1" x14ac:dyDescent="0.25">
      <c r="A30" s="11">
        <v>22</v>
      </c>
      <c r="B30" s="12">
        <v>44537</v>
      </c>
      <c r="C30" s="18">
        <v>4524000000035</v>
      </c>
      <c r="D30" s="19" t="s">
        <v>14</v>
      </c>
      <c r="E30" s="23">
        <v>3800000</v>
      </c>
      <c r="F30" s="16">
        <v>0</v>
      </c>
      <c r="G30" s="17">
        <f t="shared" si="0"/>
        <v>4294842.3599999994</v>
      </c>
    </row>
    <row r="31" spans="1:7" ht="34.5" customHeight="1" x14ac:dyDescent="0.25">
      <c r="A31" s="11">
        <v>23</v>
      </c>
      <c r="B31" s="12">
        <f>'[1]DETALLADO DE CKS'!D28</f>
        <v>44538</v>
      </c>
      <c r="C31" s="18">
        <f>'[1]DETALLADO DE CKS'!C27</f>
        <v>14441252</v>
      </c>
      <c r="D31" s="19" t="str">
        <f>'[1]DETALLADO DE CKS'!B27</f>
        <v>INVERSIONES JEREZ SUAREZ, SRL</v>
      </c>
      <c r="E31" s="23">
        <v>0</v>
      </c>
      <c r="F31" s="16">
        <f>'[1]DETALLADO DE CKS'!J27</f>
        <v>370922.5</v>
      </c>
      <c r="G31" s="17">
        <f t="shared" si="0"/>
        <v>3923919.8599999994</v>
      </c>
    </row>
    <row r="32" spans="1:7" ht="34.5" customHeight="1" x14ac:dyDescent="0.25">
      <c r="A32" s="21">
        <v>24</v>
      </c>
      <c r="B32" s="12">
        <f>'[1]DETALLADO DE CKS'!D27</f>
        <v>44538</v>
      </c>
      <c r="C32" s="18">
        <f>'[1]DETALLADO DE CKS'!C28</f>
        <v>14441332</v>
      </c>
      <c r="D32" s="19" t="str">
        <f>'[1]DETALLADO DE CKS'!B28</f>
        <v>FIRST MEDICAL DEPOT BY GUZMAN, SRL</v>
      </c>
      <c r="E32" s="23">
        <v>0</v>
      </c>
      <c r="F32" s="16">
        <f>'[1]DETALLADO DE CKS'!J28</f>
        <v>90061.2</v>
      </c>
      <c r="G32" s="17">
        <f t="shared" si="0"/>
        <v>3833858.6599999992</v>
      </c>
    </row>
    <row r="33" spans="1:7" ht="34.5" customHeight="1" x14ac:dyDescent="0.25">
      <c r="A33" s="11">
        <v>25</v>
      </c>
      <c r="B33" s="12">
        <f>'[1]DETALLADO DE CKS'!D29</f>
        <v>44538</v>
      </c>
      <c r="C33" s="18">
        <f>'[1]DETALLADO DE CKS'!C29</f>
        <v>14441204</v>
      </c>
      <c r="D33" s="19" t="str">
        <f>'[1]DETALLADO DE CKS'!B29</f>
        <v xml:space="preserve">COLECTOR DE INPUESTOS INTERNOS </v>
      </c>
      <c r="E33" s="23">
        <v>0</v>
      </c>
      <c r="F33" s="16">
        <f>'[1]DETALLADO DE CKS'!J29</f>
        <v>1590.98</v>
      </c>
      <c r="G33" s="17">
        <f t="shared" si="0"/>
        <v>3832267.6799999992</v>
      </c>
    </row>
    <row r="34" spans="1:7" ht="34.5" customHeight="1" x14ac:dyDescent="0.25">
      <c r="A34" s="11">
        <v>26</v>
      </c>
      <c r="B34" s="12">
        <f>'[1]DETALLADO DE CKS'!D30</f>
        <v>44539</v>
      </c>
      <c r="C34" s="18">
        <f>'[1]DETALLADO DE CKS'!C30</f>
        <v>14459586</v>
      </c>
      <c r="D34" s="19" t="str">
        <f>'[1]DETALLADO DE CKS'!B30</f>
        <v xml:space="preserve">COLECTOR DE INPUESTOS INTERNOS </v>
      </c>
      <c r="E34" s="23">
        <v>0</v>
      </c>
      <c r="F34" s="16">
        <f>'[1]DETALLADO DE CKS'!J30</f>
        <v>263811.05</v>
      </c>
      <c r="G34" s="17">
        <f t="shared" si="0"/>
        <v>3568456.6299999994</v>
      </c>
    </row>
    <row r="35" spans="1:7" ht="34.5" customHeight="1" x14ac:dyDescent="0.25">
      <c r="A35" s="21">
        <v>27</v>
      </c>
      <c r="B35" s="12">
        <f>'[1]DETALLADO DE CKS'!D31</f>
        <v>44540</v>
      </c>
      <c r="C35" s="18">
        <f>'[1]DETALLADO DE CKS'!C31</f>
        <v>14473520</v>
      </c>
      <c r="D35" s="19" t="str">
        <f>'[1]DETALLADO DE CKS'!B31</f>
        <v>DISTRIBUIDORES INTERNACIONALES DE PETROLEO, S.A.</v>
      </c>
      <c r="E35" s="23">
        <v>0</v>
      </c>
      <c r="F35" s="16">
        <f>'[1]DETALLADO DE CKS'!J31</f>
        <v>90250</v>
      </c>
      <c r="G35" s="17">
        <f t="shared" si="0"/>
        <v>3478206.6299999994</v>
      </c>
    </row>
    <row r="36" spans="1:7" ht="34.5" customHeight="1" x14ac:dyDescent="0.25">
      <c r="A36" s="11">
        <v>28</v>
      </c>
      <c r="B36" s="12">
        <f>'[1]DETALLADO DE CKS'!D32</f>
        <v>44540</v>
      </c>
      <c r="C36" s="18">
        <f>'[1]DETALLADO DE CKS'!C32</f>
        <v>14479209</v>
      </c>
      <c r="D36" s="19" t="str">
        <f>'[1]DETALLADO DE CKS'!B32</f>
        <v>PRODUCTOS CANO, SRL</v>
      </c>
      <c r="E36" s="23">
        <v>0</v>
      </c>
      <c r="F36" s="16">
        <f>'[1]DETALLADO DE CKS'!J32</f>
        <v>239046.6</v>
      </c>
      <c r="G36" s="17">
        <f t="shared" si="0"/>
        <v>3239160.0299999993</v>
      </c>
    </row>
    <row r="37" spans="1:7" ht="34.5" customHeight="1" x14ac:dyDescent="0.25">
      <c r="A37" s="11">
        <v>29</v>
      </c>
      <c r="B37" s="12">
        <f>'[1]DETALLADO DE CKS'!D33</f>
        <v>44540</v>
      </c>
      <c r="C37" s="18">
        <f>'[1]DETALLADO DE CKS'!C33</f>
        <v>14480996</v>
      </c>
      <c r="D37" s="19" t="str">
        <f>'[1]DETALLADO DE CKS'!B33</f>
        <v xml:space="preserve">NOMINA DE EMPLEADOS CONTRATADOS </v>
      </c>
      <c r="E37" s="23">
        <v>0</v>
      </c>
      <c r="F37" s="16">
        <f>'[1]DETALLADO DE CKS'!J33</f>
        <v>1981205</v>
      </c>
      <c r="G37" s="17">
        <f t="shared" si="0"/>
        <v>1257955.0299999993</v>
      </c>
    </row>
    <row r="38" spans="1:7" ht="34.5" customHeight="1" x14ac:dyDescent="0.25">
      <c r="A38" s="21">
        <v>30</v>
      </c>
      <c r="B38" s="12">
        <f>'[1]DETALLADO DE CKS'!D34</f>
        <v>44540</v>
      </c>
      <c r="C38" s="18">
        <f>'[1]DETALLADO DE CKS'!C34</f>
        <v>14481196</v>
      </c>
      <c r="D38" s="19" t="str">
        <f>'[1]DETALLADO DE CKS'!B34</f>
        <v>NOMINA DE EMPLEADOS CONTRATADOS (INACTIVOS)</v>
      </c>
      <c r="E38" s="23">
        <v>0</v>
      </c>
      <c r="F38" s="16">
        <f>'[1]DETALLADO DE CKS'!J34</f>
        <v>285565.52</v>
      </c>
      <c r="G38" s="17">
        <f t="shared" si="0"/>
        <v>972389.50999999931</v>
      </c>
    </row>
    <row r="39" spans="1:7" ht="34.5" customHeight="1" x14ac:dyDescent="0.25">
      <c r="A39" s="11">
        <v>31</v>
      </c>
      <c r="B39" s="12">
        <f>'[1]DETALLADO DE CKS'!D35</f>
        <v>44540</v>
      </c>
      <c r="C39" s="18">
        <f>'[1]DETALLADO DE CKS'!C35</f>
        <v>14480801</v>
      </c>
      <c r="D39" s="19" t="str">
        <f>'[1]DETALLADO DE CKS'!B35</f>
        <v>NOMINA COMPLETIVO A SUELDO (INACTIVOS)</v>
      </c>
      <c r="E39" s="23">
        <v>0</v>
      </c>
      <c r="F39" s="16">
        <f>'[1]DETALLADO DE CKS'!J35</f>
        <v>12125</v>
      </c>
      <c r="G39" s="17">
        <f t="shared" si="0"/>
        <v>960264.50999999931</v>
      </c>
    </row>
    <row r="40" spans="1:7" ht="34.5" customHeight="1" x14ac:dyDescent="0.25">
      <c r="A40" s="11">
        <v>32</v>
      </c>
      <c r="B40" s="12">
        <f>'[1]DETALLADO DE CKS'!D36</f>
        <v>44540</v>
      </c>
      <c r="C40" s="18">
        <f>'[1]DETALLADO DE CKS'!C36</f>
        <v>14481321</v>
      </c>
      <c r="D40" s="19" t="str">
        <f>'[1]DETALLADO DE CKS'!B36</f>
        <v xml:space="preserve">NOMINA COMPLETIVO A SUELDO </v>
      </c>
      <c r="E40" s="23">
        <v>0</v>
      </c>
      <c r="F40" s="16">
        <f>'[1]DETALLADO DE CKS'!J36</f>
        <v>415198.33</v>
      </c>
      <c r="G40" s="17">
        <f t="shared" si="0"/>
        <v>545066.17999999924</v>
      </c>
    </row>
    <row r="41" spans="1:7" ht="34.5" customHeight="1" x14ac:dyDescent="0.25">
      <c r="A41" s="21">
        <v>33</v>
      </c>
      <c r="B41" s="12">
        <f>'[1]DETALLADO DE CKS'!D37</f>
        <v>44540</v>
      </c>
      <c r="C41" s="18">
        <f>'[1]DETALLADO DE CKS'!C37</f>
        <v>14481263</v>
      </c>
      <c r="D41" s="19" t="str">
        <f>'[1]DETALLADO DE CKS'!B37</f>
        <v xml:space="preserve">NOMINA DE EMPLEADOS CONTRATADOS ADICIONAL </v>
      </c>
      <c r="E41" s="23">
        <v>0</v>
      </c>
      <c r="F41" s="16">
        <f>'[1]DETALLADO DE CKS'!J37</f>
        <v>57916.67</v>
      </c>
      <c r="G41" s="17">
        <f t="shared" si="0"/>
        <v>487149.50999999925</v>
      </c>
    </row>
    <row r="42" spans="1:7" ht="34.5" customHeight="1" x14ac:dyDescent="0.25">
      <c r="A42" s="11">
        <v>34</v>
      </c>
      <c r="B42" s="12">
        <f>'[1]DETALLADO DE CKS'!D38</f>
        <v>44540</v>
      </c>
      <c r="C42" s="18">
        <f>'[1]DETALLADO DE CKS'!C38</f>
        <v>14481407</v>
      </c>
      <c r="D42" s="19" t="str">
        <f>'[1]DETALLADO DE CKS'!B38</f>
        <v xml:space="preserve">NOMINA DE COMPENSACION MILITARES </v>
      </c>
      <c r="E42" s="23">
        <v>0</v>
      </c>
      <c r="F42" s="16">
        <f>'[1]DETALLADO DE CKS'!J38</f>
        <v>49472.17</v>
      </c>
      <c r="G42" s="17">
        <f t="shared" si="0"/>
        <v>437677.33999999927</v>
      </c>
    </row>
    <row r="43" spans="1:7" ht="34.5" customHeight="1" x14ac:dyDescent="0.25">
      <c r="A43" s="11">
        <v>35</v>
      </c>
      <c r="B43" s="12">
        <f>'[1]DETALLADO DE CKS'!D39</f>
        <v>44540</v>
      </c>
      <c r="C43" s="18">
        <f>'[1]DETALLADO DE CKS'!C39</f>
        <v>14481440</v>
      </c>
      <c r="D43" s="19" t="str">
        <f>'[1]DETALLADO DE CKS'!B39</f>
        <v>NOMINA DE COMPENSACION MILITARES INACTIVOS</v>
      </c>
      <c r="E43" s="23">
        <v>0</v>
      </c>
      <c r="F43" s="16">
        <f>'[1]DETALLADO DE CKS'!J39</f>
        <v>22833.34</v>
      </c>
      <c r="G43" s="17">
        <f t="shared" si="0"/>
        <v>414843.99999999924</v>
      </c>
    </row>
    <row r="44" spans="1:7" ht="34.5" customHeight="1" x14ac:dyDescent="0.25">
      <c r="A44" s="21">
        <v>36</v>
      </c>
      <c r="B44" s="12">
        <f>'[1]DETALLADO DE CKS'!D40</f>
        <v>44546</v>
      </c>
      <c r="C44" s="18">
        <f>'[1]DETALLADO DE CKS'!C40</f>
        <v>14576631</v>
      </c>
      <c r="D44" s="19" t="str">
        <f>'[1]DETALLADO DE CKS'!B40</f>
        <v>CORPORACION AVICOLA DEL CARIBE, LTD</v>
      </c>
      <c r="E44" s="23">
        <v>0</v>
      </c>
      <c r="F44" s="16">
        <f>'[1]DETALLADO DE CKS'!J40</f>
        <v>65325</v>
      </c>
      <c r="G44" s="17">
        <f t="shared" si="0"/>
        <v>349518.99999999924</v>
      </c>
    </row>
    <row r="45" spans="1:7" ht="34.5" customHeight="1" x14ac:dyDescent="0.25">
      <c r="A45" s="11">
        <v>37</v>
      </c>
      <c r="B45" s="12">
        <f>'[1]DETALLADO DE CKS'!D41</f>
        <v>44547</v>
      </c>
      <c r="C45" s="18">
        <f>'[1]DETALLADO DE CKS'!C41</f>
        <v>14596984</v>
      </c>
      <c r="D45" s="19" t="str">
        <f>'[1]DETALLADO DE CKS'!B41</f>
        <v xml:space="preserve">COLECTOR DE INPUESTOS INTERNOS </v>
      </c>
      <c r="E45" s="23">
        <v>0</v>
      </c>
      <c r="F45" s="16">
        <f>'[1]DETALLADO DE CKS'!J41</f>
        <v>12965.62</v>
      </c>
      <c r="G45" s="17">
        <f t="shared" si="0"/>
        <v>336553.37999999925</v>
      </c>
    </row>
    <row r="46" spans="1:7" ht="32.25" customHeight="1" x14ac:dyDescent="0.25">
      <c r="A46" s="11">
        <v>38</v>
      </c>
      <c r="B46" s="12">
        <f>'[1]DETALLADO DE CKS'!D42</f>
        <v>44547</v>
      </c>
      <c r="C46" s="18">
        <f>'[1]DETALLADO DE CKS'!C42</f>
        <v>14597055</v>
      </c>
      <c r="D46" s="19" t="str">
        <f>'[1]DETALLADO DE CKS'!B42</f>
        <v>TROPIGAS DOMINICANA, SRL</v>
      </c>
      <c r="E46" s="23">
        <v>0</v>
      </c>
      <c r="F46" s="16">
        <f>'[1]DETALLADO DE CKS'!J42</f>
        <v>115590.59</v>
      </c>
      <c r="G46" s="17">
        <f t="shared" si="0"/>
        <v>220962.78999999925</v>
      </c>
    </row>
    <row r="47" spans="1:7" ht="32.25" customHeight="1" x14ac:dyDescent="0.25">
      <c r="A47" s="21">
        <v>39</v>
      </c>
      <c r="B47" s="12">
        <v>44551</v>
      </c>
      <c r="C47" s="18">
        <v>4524000000005</v>
      </c>
      <c r="D47" s="19" t="s">
        <v>14</v>
      </c>
      <c r="E47" s="23">
        <v>3500000</v>
      </c>
      <c r="F47" s="16">
        <v>0</v>
      </c>
      <c r="G47" s="17">
        <f t="shared" si="0"/>
        <v>3720962.7899999991</v>
      </c>
    </row>
    <row r="48" spans="1:7" ht="32.25" customHeight="1" x14ac:dyDescent="0.25">
      <c r="A48" s="11">
        <v>40</v>
      </c>
      <c r="B48" s="12">
        <f>'[1]DETALLADO DE CKS'!D43</f>
        <v>44552</v>
      </c>
      <c r="C48" s="18">
        <f>'[1]DETALLADO DE CKS'!C43</f>
        <v>14669150</v>
      </c>
      <c r="D48" s="19" t="str">
        <f>'[1]DETALLADO DE CKS'!B43</f>
        <v>NINGG COMPANY, SRL</v>
      </c>
      <c r="E48" s="23">
        <v>0</v>
      </c>
      <c r="F48" s="16">
        <f>'[1]DETALLADO DE CKS'!J43</f>
        <v>87637.5</v>
      </c>
      <c r="G48" s="17">
        <f t="shared" si="0"/>
        <v>3633325.2899999991</v>
      </c>
    </row>
    <row r="49" spans="1:7" ht="32.25" customHeight="1" x14ac:dyDescent="0.25">
      <c r="A49" s="11">
        <v>41</v>
      </c>
      <c r="B49" s="12">
        <f>'[1]DETALLADO DE CKS'!D44</f>
        <v>44552</v>
      </c>
      <c r="C49" s="18">
        <f>'[1]DETALLADO DE CKS'!C44</f>
        <v>14668710</v>
      </c>
      <c r="D49" s="19" t="str">
        <f>'[1]DETALLADO DE CKS'!B44</f>
        <v>BIO NUCLEAR, S.A.</v>
      </c>
      <c r="E49" s="23">
        <v>0</v>
      </c>
      <c r="F49" s="16">
        <f>'[1]DETALLADO DE CKS'!J44</f>
        <v>118650</v>
      </c>
      <c r="G49" s="17">
        <f t="shared" si="0"/>
        <v>3514675.2899999991</v>
      </c>
    </row>
    <row r="50" spans="1:7" ht="32.25" customHeight="1" x14ac:dyDescent="0.25">
      <c r="A50" s="21">
        <v>42</v>
      </c>
      <c r="B50" s="12">
        <f>'[1]DETALLADO DE CKS'!D45</f>
        <v>44552</v>
      </c>
      <c r="C50" s="18">
        <f>'[1]DETALLADO DE CKS'!C45</f>
        <v>14669277</v>
      </c>
      <c r="D50" s="19" t="str">
        <f>'[1]DETALLADO DE CKS'!B45</f>
        <v>DIOLAT, SRL</v>
      </c>
      <c r="E50" s="23">
        <v>0</v>
      </c>
      <c r="F50" s="16">
        <f>'[1]DETALLADO DE CKS'!J45</f>
        <v>332220</v>
      </c>
      <c r="G50" s="17">
        <f t="shared" si="0"/>
        <v>3182455.2899999991</v>
      </c>
    </row>
    <row r="51" spans="1:7" ht="32.25" customHeight="1" x14ac:dyDescent="0.25">
      <c r="A51" s="11">
        <v>43</v>
      </c>
      <c r="B51" s="12">
        <f>'[1]DETALLADO DE CKS'!D46</f>
        <v>44552</v>
      </c>
      <c r="C51" s="18">
        <f>'[1]DETALLADO DE CKS'!C46</f>
        <v>14669380</v>
      </c>
      <c r="D51" s="19" t="str">
        <f>'[1]DETALLADO DE CKS'!B46</f>
        <v>GRUPO RASEC, SRL</v>
      </c>
      <c r="E51" s="23">
        <v>0</v>
      </c>
      <c r="F51" s="16">
        <f>'[1]DETALLADO DE CKS'!J46</f>
        <v>734500</v>
      </c>
      <c r="G51" s="17">
        <f t="shared" si="0"/>
        <v>2447955.2899999991</v>
      </c>
    </row>
    <row r="52" spans="1:7" ht="32.25" customHeight="1" x14ac:dyDescent="0.25">
      <c r="A52" s="11">
        <v>44</v>
      </c>
      <c r="B52" s="12">
        <f>'[1]DETALLADO DE CKS'!D47</f>
        <v>44552</v>
      </c>
      <c r="C52" s="18">
        <f>'[1]DETALLADO DE CKS'!C47</f>
        <v>14669461</v>
      </c>
      <c r="D52" s="19" t="str">
        <f>'[1]DETALLADO DE CKS'!B47</f>
        <v>FARMACIA RUTH, SRL</v>
      </c>
      <c r="E52" s="23">
        <v>0</v>
      </c>
      <c r="F52" s="16">
        <f>'[1]DETALLADO DE CKS'!J47</f>
        <v>124013</v>
      </c>
      <c r="G52" s="17">
        <f t="shared" si="0"/>
        <v>2323942.2899999991</v>
      </c>
    </row>
    <row r="53" spans="1:7" ht="32.25" customHeight="1" x14ac:dyDescent="0.25">
      <c r="A53" s="21">
        <v>45</v>
      </c>
      <c r="B53" s="12">
        <f>'[1]DETALLADO DE CKS'!D48</f>
        <v>44552</v>
      </c>
      <c r="C53" s="18">
        <f>'[1]DETALLADO DE CKS'!C48</f>
        <v>14668829</v>
      </c>
      <c r="D53" s="19" t="str">
        <f>'[1]DETALLADO DE CKS'!B48</f>
        <v>EDICKSSON ARIEL ROQUE GARCIA</v>
      </c>
      <c r="E53" s="23">
        <v>0</v>
      </c>
      <c r="F53" s="16">
        <f>'[1]DETALLADO DE CKS'!J48</f>
        <v>88844.02</v>
      </c>
      <c r="G53" s="17">
        <f t="shared" si="0"/>
        <v>2235098.2699999991</v>
      </c>
    </row>
    <row r="54" spans="1:7" ht="32.25" customHeight="1" x14ac:dyDescent="0.25">
      <c r="A54" s="11">
        <v>46</v>
      </c>
      <c r="B54" s="12">
        <f>'[1]DETALLADO DE CKS'!D49</f>
        <v>44552</v>
      </c>
      <c r="C54" s="18">
        <f>'[1]DETALLADO DE CKS'!C49</f>
        <v>14669785</v>
      </c>
      <c r="D54" s="19" t="str">
        <f>'[1]DETALLADO DE CKS'!B49</f>
        <v xml:space="preserve">NOMINA DE EMPLEADOS CONTRATADOS </v>
      </c>
      <c r="E54" s="23">
        <v>0</v>
      </c>
      <c r="F54" s="16">
        <f>'[1]DETALLADO DE CKS'!J49</f>
        <v>1936451.68</v>
      </c>
      <c r="G54" s="17">
        <f t="shared" si="0"/>
        <v>298646.58999999915</v>
      </c>
    </row>
    <row r="55" spans="1:7" ht="32.25" customHeight="1" x14ac:dyDescent="0.25">
      <c r="A55" s="11">
        <v>47</v>
      </c>
      <c r="B55" s="12">
        <f>'[1]DETALLADO DE CKS'!D50</f>
        <v>44552</v>
      </c>
      <c r="C55" s="18">
        <f>'[1]DETALLADO DE CKS'!C50</f>
        <v>14670607</v>
      </c>
      <c r="D55" s="19" t="str">
        <f>'[1]DETALLADO DE CKS'!B50</f>
        <v xml:space="preserve">NOMINA DE COMPENSACION MILITARES </v>
      </c>
      <c r="E55" s="23">
        <v>0</v>
      </c>
      <c r="F55" s="16">
        <f>'[1]DETALLADO DE CKS'!J50</f>
        <v>117000</v>
      </c>
      <c r="G55" s="17">
        <f t="shared" si="0"/>
        <v>181646.58999999915</v>
      </c>
    </row>
    <row r="56" spans="1:7" ht="32.25" customHeight="1" x14ac:dyDescent="0.25">
      <c r="A56" s="21">
        <v>48</v>
      </c>
      <c r="B56" s="12">
        <v>44557</v>
      </c>
      <c r="C56" s="18">
        <v>4524000000003</v>
      </c>
      <c r="D56" s="19" t="s">
        <v>14</v>
      </c>
      <c r="E56" s="23">
        <v>7000000</v>
      </c>
      <c r="F56" s="16">
        <v>0</v>
      </c>
      <c r="G56" s="17">
        <f t="shared" si="0"/>
        <v>7181646.5899999989</v>
      </c>
    </row>
    <row r="57" spans="1:7" ht="32.25" customHeight="1" x14ac:dyDescent="0.25">
      <c r="A57" s="11">
        <v>49</v>
      </c>
      <c r="B57" s="12">
        <f>'[1]DETALLADO DE CKS'!D51</f>
        <v>44558</v>
      </c>
      <c r="C57" s="18">
        <f>'[1]DETALLADO DE CKS'!C51</f>
        <v>14741809</v>
      </c>
      <c r="D57" s="19" t="str">
        <f>'[1]DETALLADO DE CKS'!B51</f>
        <v>TESORERIA DE LA SEGURIDAD SOCIAL</v>
      </c>
      <c r="E57" s="23">
        <v>0</v>
      </c>
      <c r="F57" s="16">
        <f>'[1]DETALLADO DE CKS'!J51</f>
        <v>447010.97</v>
      </c>
      <c r="G57" s="17">
        <f t="shared" si="0"/>
        <v>6734635.6199999992</v>
      </c>
    </row>
    <row r="58" spans="1:7" ht="32.25" customHeight="1" x14ac:dyDescent="0.25">
      <c r="A58" s="11">
        <v>50</v>
      </c>
      <c r="B58" s="12">
        <f>'[1]DETALLADO DE CKS'!D52</f>
        <v>44558</v>
      </c>
      <c r="C58" s="18">
        <f>'[1]DETALLADO DE CKS'!C52</f>
        <v>14741721</v>
      </c>
      <c r="D58" s="19" t="str">
        <f>'[1]DETALLADO DE CKS'!B52</f>
        <v>A &amp; S IMPORTADORA MEDICAS, SRL</v>
      </c>
      <c r="E58" s="23">
        <v>0</v>
      </c>
      <c r="F58" s="16">
        <f>'[1]DETALLADO DE CKS'!J52</f>
        <v>521040.8</v>
      </c>
      <c r="G58" s="17">
        <f t="shared" si="0"/>
        <v>6213594.8199999994</v>
      </c>
    </row>
    <row r="59" spans="1:7" ht="32.25" customHeight="1" x14ac:dyDescent="0.25">
      <c r="A59" s="21">
        <v>51</v>
      </c>
      <c r="B59" s="12">
        <f>'[1]DETALLADO DE CKS'!D53</f>
        <v>44558</v>
      </c>
      <c r="C59" s="18">
        <f>'[1]DETALLADO DE CKS'!C53</f>
        <v>14741876</v>
      </c>
      <c r="D59" s="19" t="str">
        <f>'[1]DETALLADO DE CKS'!B53</f>
        <v>TONER DEPOT MULTISERVICIOS EORG, SRL</v>
      </c>
      <c r="E59" s="23">
        <v>0</v>
      </c>
      <c r="F59" s="16">
        <f>'[1]DETALLADO DE CKS'!J53</f>
        <v>583080</v>
      </c>
      <c r="G59" s="17">
        <f t="shared" si="0"/>
        <v>5630514.8199999994</v>
      </c>
    </row>
    <row r="60" spans="1:7" ht="32.25" customHeight="1" x14ac:dyDescent="0.25">
      <c r="A60" s="11">
        <v>52</v>
      </c>
      <c r="B60" s="12">
        <f>'[1]DETALLADO DE CKS'!D54</f>
        <v>44558</v>
      </c>
      <c r="C60" s="18">
        <f>'[1]DETALLADO DE CKS'!C54</f>
        <v>14742131</v>
      </c>
      <c r="D60" s="19" t="str">
        <f>'[1]DETALLADO DE CKS'!B54</f>
        <v>VENTAS FARMACEUTICAS, SRL</v>
      </c>
      <c r="E60" s="23">
        <v>0</v>
      </c>
      <c r="F60" s="16">
        <f>'[1]DETALLADO DE CKS'!J54</f>
        <v>361000</v>
      </c>
      <c r="G60" s="17">
        <f t="shared" si="0"/>
        <v>5269514.8199999994</v>
      </c>
    </row>
    <row r="61" spans="1:7" ht="32.25" customHeight="1" x14ac:dyDescent="0.25">
      <c r="A61" s="11">
        <v>53</v>
      </c>
      <c r="B61" s="12">
        <f>'[1]DETALLADO DE CKS'!D55</f>
        <v>44559</v>
      </c>
      <c r="C61" s="18">
        <f>'[1]DETALLADO DE CKS'!C55</f>
        <v>14757644</v>
      </c>
      <c r="D61" s="19" t="str">
        <f>'[1]DETALLADO DE CKS'!B55</f>
        <v>KELNET COMPUTER, SRL</v>
      </c>
      <c r="E61" s="23">
        <v>0</v>
      </c>
      <c r="F61" s="16">
        <f>'[1]DETALLADO DE CKS'!J55</f>
        <v>312580.59999999998</v>
      </c>
      <c r="G61" s="17">
        <f t="shared" si="0"/>
        <v>4956934.22</v>
      </c>
    </row>
    <row r="62" spans="1:7" ht="32.25" customHeight="1" x14ac:dyDescent="0.25">
      <c r="A62" s="21">
        <v>54</v>
      </c>
      <c r="B62" s="12">
        <f>'[1]DETALLADO DE CKS'!D56</f>
        <v>44559</v>
      </c>
      <c r="C62" s="18">
        <f>'[1]DETALLADO DE CKS'!C56</f>
        <v>14757696</v>
      </c>
      <c r="D62" s="19" t="str">
        <f>'[1]DETALLADO DE CKS'!B56</f>
        <v>ANEST, SRL</v>
      </c>
      <c r="E62" s="23">
        <v>0</v>
      </c>
      <c r="F62" s="16">
        <f>'[1]DETALLADO DE CKS'!J56</f>
        <v>209000</v>
      </c>
      <c r="G62" s="17">
        <f t="shared" si="0"/>
        <v>4747934.22</v>
      </c>
    </row>
    <row r="63" spans="1:7" ht="32.25" customHeight="1" x14ac:dyDescent="0.25">
      <c r="A63" s="11">
        <v>55</v>
      </c>
      <c r="B63" s="12">
        <f>'[1]DETALLADO DE CKS'!D57</f>
        <v>44559</v>
      </c>
      <c r="C63" s="18">
        <f>'[1]DETALLADO DE CKS'!C57</f>
        <v>14757742</v>
      </c>
      <c r="D63" s="19" t="str">
        <f>'[1]DETALLADO DE CKS'!B57</f>
        <v>AURAZUL, SRL</v>
      </c>
      <c r="E63" s="23">
        <v>0</v>
      </c>
      <c r="F63" s="16">
        <f>'[1]DETALLADO DE CKS'!J57</f>
        <v>484619</v>
      </c>
      <c r="G63" s="17">
        <f t="shared" si="0"/>
        <v>4263315.22</v>
      </c>
    </row>
    <row r="64" spans="1:7" ht="32.25" customHeight="1" x14ac:dyDescent="0.25">
      <c r="A64" s="11">
        <v>56</v>
      </c>
      <c r="B64" s="12">
        <f>'[1]DETALLADO DE CKS'!D58</f>
        <v>44559</v>
      </c>
      <c r="C64" s="18">
        <f>'[1]DETALLADO DE CKS'!C58</f>
        <v>14757805</v>
      </c>
      <c r="D64" s="19" t="str">
        <f>'[1]DETALLADO DE CKS'!B58</f>
        <v>UNION JDH IMPORTADORES</v>
      </c>
      <c r="E64" s="23">
        <v>0</v>
      </c>
      <c r="F64" s="16">
        <f>'[1]DETALLADO DE CKS'!J58</f>
        <v>475950</v>
      </c>
      <c r="G64" s="17">
        <f t="shared" si="0"/>
        <v>3787365.2199999997</v>
      </c>
    </row>
    <row r="65" spans="1:13" ht="32.25" customHeight="1" x14ac:dyDescent="0.25">
      <c r="A65" s="21">
        <v>57</v>
      </c>
      <c r="B65" s="12">
        <v>44559</v>
      </c>
      <c r="C65" s="18">
        <v>4524000000001</v>
      </c>
      <c r="D65" s="19" t="s">
        <v>14</v>
      </c>
      <c r="E65" s="23">
        <v>700000</v>
      </c>
      <c r="F65" s="16">
        <v>0</v>
      </c>
      <c r="G65" s="17">
        <f t="shared" si="0"/>
        <v>4487365.22</v>
      </c>
    </row>
    <row r="66" spans="1:13" ht="27" customHeight="1" x14ac:dyDescent="0.25">
      <c r="A66" s="11">
        <v>58</v>
      </c>
      <c r="B66" s="12">
        <f>'[1]DETALLADO DE CKS'!D59</f>
        <v>44560</v>
      </c>
      <c r="C66" s="18">
        <f>'[1]DETALLADO DE CKS'!C59</f>
        <v>14781871</v>
      </c>
      <c r="D66" s="19" t="str">
        <f>'[1]DETALLADO DE CKS'!B59</f>
        <v>SUMINITROS IMPLANTRA, SRL</v>
      </c>
      <c r="E66" s="23">
        <v>0</v>
      </c>
      <c r="F66" s="16">
        <f>'[1]DETALLADO DE CKS'!J59</f>
        <v>50850</v>
      </c>
      <c r="G66" s="17">
        <f t="shared" si="0"/>
        <v>4436515.22</v>
      </c>
    </row>
    <row r="67" spans="1:13" ht="27" customHeight="1" x14ac:dyDescent="0.25">
      <c r="A67" s="11">
        <v>59</v>
      </c>
      <c r="B67" s="12">
        <f>'[1]DETALLADO DE CKS'!D60</f>
        <v>44560</v>
      </c>
      <c r="C67" s="18">
        <f>'[1]DETALLADO DE CKS'!C60</f>
        <v>14783792</v>
      </c>
      <c r="D67" s="19" t="str">
        <f>'[1]DETALLADO DE CKS'!B60</f>
        <v>FELICIA ANTONIA LOPEZ MATA</v>
      </c>
      <c r="E67" s="23">
        <v>0</v>
      </c>
      <c r="F67" s="16">
        <f>'[1]DETALLADO DE CKS'!J60</f>
        <v>456000</v>
      </c>
      <c r="G67" s="17">
        <f t="shared" si="0"/>
        <v>3980515.2199999997</v>
      </c>
    </row>
    <row r="68" spans="1:13" s="24" customFormat="1" ht="34.5" customHeight="1" x14ac:dyDescent="0.25">
      <c r="A68" s="21">
        <v>60</v>
      </c>
      <c r="B68" s="12">
        <f>'[1]DETALLADO DE CKS'!D61</f>
        <v>44561</v>
      </c>
      <c r="C68" s="18">
        <f>'[1]DETALLADO DE CKS'!C61</f>
        <v>14796625</v>
      </c>
      <c r="D68" s="19" t="str">
        <f>'[1]DETALLADO DE CKS'!B61</f>
        <v>MAGACLIN, SRL</v>
      </c>
      <c r="E68" s="23">
        <v>0</v>
      </c>
      <c r="F68" s="16">
        <f>'[1]DETALLADO DE CKS'!J61</f>
        <v>284547.5</v>
      </c>
      <c r="G68" s="17">
        <f t="shared" si="0"/>
        <v>3695967.7199999997</v>
      </c>
    </row>
    <row r="69" spans="1:13" ht="32.25" customHeight="1" x14ac:dyDescent="0.25">
      <c r="A69" s="11">
        <v>61</v>
      </c>
      <c r="B69" s="12">
        <v>44561</v>
      </c>
      <c r="C69" s="18">
        <v>925314800165</v>
      </c>
      <c r="D69" s="19" t="s">
        <v>15</v>
      </c>
      <c r="E69" s="23">
        <v>0</v>
      </c>
      <c r="F69" s="16">
        <v>22643.25</v>
      </c>
      <c r="G69" s="17">
        <f t="shared" si="0"/>
        <v>3673324.4699999997</v>
      </c>
    </row>
    <row r="70" spans="1:13" ht="32.25" customHeight="1" x14ac:dyDescent="0.25">
      <c r="A70" s="11">
        <v>62</v>
      </c>
      <c r="B70" s="12">
        <v>44561</v>
      </c>
      <c r="C70" s="18">
        <v>9990002</v>
      </c>
      <c r="D70" s="19" t="s">
        <v>16</v>
      </c>
      <c r="E70" s="23">
        <v>0</v>
      </c>
      <c r="F70" s="16">
        <v>175</v>
      </c>
      <c r="G70" s="17">
        <f t="shared" si="0"/>
        <v>3673149.4699999997</v>
      </c>
    </row>
    <row r="71" spans="1:13" ht="34.5" customHeight="1" x14ac:dyDescent="0.25">
      <c r="A71" s="21">
        <v>63</v>
      </c>
      <c r="B71" s="12">
        <v>44561</v>
      </c>
      <c r="C71" s="18">
        <v>825284540661</v>
      </c>
      <c r="D71" s="19" t="s">
        <v>17</v>
      </c>
      <c r="E71" s="23">
        <v>0</v>
      </c>
      <c r="F71" s="16">
        <v>400</v>
      </c>
      <c r="G71" s="17">
        <f t="shared" si="0"/>
        <v>3672749.4699999997</v>
      </c>
    </row>
    <row r="72" spans="1:13" ht="34.5" customHeight="1" x14ac:dyDescent="0.25">
      <c r="A72" s="25"/>
      <c r="B72" s="26"/>
      <c r="C72" s="27"/>
      <c r="D72" s="28" t="s">
        <v>18</v>
      </c>
      <c r="E72" s="29">
        <f>SUM(E9:E71)</f>
        <v>19550000</v>
      </c>
      <c r="F72" s="29">
        <f>SUM(F9:F71)</f>
        <v>16292344.029999999</v>
      </c>
      <c r="G72" s="29">
        <f>G71</f>
        <v>3672749.4699999997</v>
      </c>
      <c r="H72" s="2"/>
      <c r="I72" s="2"/>
      <c r="J72" s="2"/>
      <c r="K72" s="2"/>
      <c r="L72" s="2"/>
      <c r="M72" s="2"/>
    </row>
    <row r="73" spans="1:13" ht="34.5" customHeight="1" x14ac:dyDescent="0.25">
      <c r="A73" s="25"/>
      <c r="B73" s="26"/>
      <c r="C73" s="27"/>
      <c r="D73" s="28"/>
      <c r="E73" s="29"/>
      <c r="F73" s="29"/>
      <c r="G73" s="29"/>
      <c r="H73" s="2"/>
      <c r="I73" s="2"/>
      <c r="J73" s="2"/>
      <c r="K73" s="2"/>
      <c r="L73" s="2"/>
      <c r="M73" s="2"/>
    </row>
    <row r="74" spans="1:13" ht="34.5" customHeight="1" x14ac:dyDescent="0.25">
      <c r="A74" s="25"/>
      <c r="B74" s="26"/>
      <c r="C74" s="27"/>
      <c r="D74" s="28"/>
      <c r="E74" s="29"/>
      <c r="F74" s="29"/>
      <c r="G74" s="29"/>
      <c r="H74" s="2"/>
      <c r="I74" s="2"/>
      <c r="J74" s="2"/>
      <c r="K74" s="2"/>
      <c r="L74" s="2"/>
      <c r="M74" s="2"/>
    </row>
    <row r="75" spans="1:13" ht="16.5" customHeight="1" x14ac:dyDescent="0.2">
      <c r="C75" s="30"/>
      <c r="D75" s="31"/>
      <c r="E75" s="32"/>
      <c r="F75" s="33"/>
      <c r="G75" s="34"/>
      <c r="H75" s="2"/>
      <c r="I75" s="2"/>
      <c r="J75" s="2"/>
      <c r="K75" s="2"/>
      <c r="L75" s="2"/>
      <c r="M75" s="2"/>
    </row>
    <row r="76" spans="1:13" ht="15.75" x14ac:dyDescent="0.25">
      <c r="A76"/>
      <c r="B76" s="58" t="s">
        <v>19</v>
      </c>
      <c r="C76" s="58"/>
      <c r="D76" s="35"/>
      <c r="E76" s="58" t="s">
        <v>20</v>
      </c>
      <c r="F76" s="58"/>
      <c r="G76" s="58"/>
    </row>
    <row r="77" spans="1:13" ht="15.75" x14ac:dyDescent="0.2">
      <c r="A77"/>
      <c r="B77" s="59" t="s">
        <v>21</v>
      </c>
      <c r="C77" s="59"/>
      <c r="D77" s="36"/>
      <c r="E77" s="59" t="s">
        <v>22</v>
      </c>
      <c r="F77" s="59"/>
      <c r="G77" s="59"/>
    </row>
    <row r="78" spans="1:13" ht="30" customHeight="1" x14ac:dyDescent="0.2">
      <c r="A78"/>
      <c r="B78" s="37"/>
      <c r="C78" s="37"/>
      <c r="D78" s="38"/>
      <c r="E78" s="39"/>
      <c r="F78" s="40"/>
      <c r="G78" s="37"/>
      <c r="H78" s="2"/>
      <c r="I78" s="2"/>
      <c r="J78" s="2"/>
      <c r="K78" s="2"/>
      <c r="L78" s="2"/>
      <c r="M78" s="2"/>
    </row>
    <row r="79" spans="1:13" ht="30" customHeight="1" x14ac:dyDescent="0.2">
      <c r="A79"/>
      <c r="B79" s="37"/>
      <c r="C79" s="37"/>
      <c r="D79" s="38"/>
      <c r="E79" s="39"/>
      <c r="F79" s="40"/>
      <c r="G79" s="37"/>
      <c r="H79" s="2"/>
      <c r="I79" s="2"/>
      <c r="J79" s="2"/>
      <c r="K79" s="2"/>
      <c r="L79" s="2"/>
      <c r="M79" s="2"/>
    </row>
    <row r="80" spans="1:13" ht="30" customHeight="1" x14ac:dyDescent="0.2">
      <c r="A80"/>
      <c r="B80" s="37"/>
      <c r="C80" s="37"/>
      <c r="D80" s="38"/>
      <c r="E80" s="39"/>
      <c r="F80" s="40"/>
      <c r="G80" s="37"/>
      <c r="H80" s="2"/>
      <c r="I80" s="2"/>
      <c r="J80" s="2"/>
      <c r="K80" s="2"/>
      <c r="L80" s="2"/>
      <c r="M80" s="2"/>
    </row>
    <row r="81" spans="1:13" ht="30" customHeight="1" x14ac:dyDescent="0.2">
      <c r="A81"/>
      <c r="B81" s="37"/>
      <c r="C81" s="37"/>
      <c r="D81" s="38"/>
      <c r="E81" s="39"/>
      <c r="F81" s="40"/>
      <c r="G81" s="37"/>
      <c r="H81" s="2"/>
      <c r="I81" s="2"/>
      <c r="J81" s="2"/>
      <c r="K81" s="2"/>
      <c r="L81" s="2"/>
      <c r="M81" s="2"/>
    </row>
    <row r="82" spans="1:13" ht="28.15" customHeight="1" x14ac:dyDescent="0.2">
      <c r="A82"/>
      <c r="B82" s="37"/>
      <c r="C82" s="37"/>
      <c r="D82" s="38"/>
      <c r="E82" s="39"/>
      <c r="F82" s="40"/>
      <c r="G82" s="37"/>
      <c r="H82" s="2"/>
      <c r="I82" s="2"/>
      <c r="J82" s="2"/>
      <c r="K82" s="2"/>
      <c r="L82" s="2"/>
      <c r="M82" s="2"/>
    </row>
    <row r="83" spans="1:13" ht="28.15" customHeight="1" x14ac:dyDescent="0.2">
      <c r="A83"/>
      <c r="B83" s="37"/>
      <c r="C83" s="37"/>
      <c r="D83" s="38"/>
      <c r="E83" s="39"/>
      <c r="F83" s="40"/>
      <c r="G83" s="37"/>
      <c r="H83" s="2"/>
      <c r="I83" s="2"/>
      <c r="J83" s="2"/>
      <c r="K83" s="2"/>
      <c r="L83" s="2"/>
      <c r="M83" s="2"/>
    </row>
    <row r="84" spans="1:13" ht="15" x14ac:dyDescent="0.2">
      <c r="A84"/>
      <c r="B84" s="37"/>
      <c r="C84" s="37"/>
      <c r="D84" s="38"/>
      <c r="E84" s="39"/>
      <c r="F84" s="40"/>
      <c r="G84" s="37"/>
      <c r="H84" s="2"/>
      <c r="I84" s="2"/>
      <c r="J84" s="2"/>
      <c r="K84" s="2"/>
      <c r="L84" s="2"/>
      <c r="M84" s="2"/>
    </row>
    <row r="85" spans="1:13" ht="15" x14ac:dyDescent="0.2">
      <c r="A85"/>
      <c r="B85" s="37"/>
      <c r="C85" s="37"/>
      <c r="D85" s="38"/>
      <c r="E85" s="39"/>
      <c r="F85" s="40"/>
      <c r="G85" s="37"/>
    </row>
  </sheetData>
  <mergeCells count="11">
    <mergeCell ref="A5:D5"/>
    <mergeCell ref="E5:G5"/>
    <mergeCell ref="B3:G3"/>
    <mergeCell ref="B1:G1"/>
    <mergeCell ref="B2:G2"/>
    <mergeCell ref="D4:F4"/>
    <mergeCell ref="B7:F7"/>
    <mergeCell ref="B76:C76"/>
    <mergeCell ref="E76:G76"/>
    <mergeCell ref="B77:C77"/>
    <mergeCell ref="E77:G77"/>
  </mergeCells>
  <printOptions horizontalCentered="1"/>
  <pageMargins left="0.47244094488188981" right="0.23622047244094491" top="0.52" bottom="0.74803149606299213" header="0.31496062992125984" footer="0.31496062992125984"/>
  <pageSetup scale="8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2022-01-12T15:18:29Z</cp:lastPrinted>
  <dcterms:created xsi:type="dcterms:W3CDTF">2022-01-05T16:34:11Z</dcterms:created>
  <dcterms:modified xsi:type="dcterms:W3CDTF">2022-01-12T15:19:03Z</dcterms:modified>
</cp:coreProperties>
</file>